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2f2e655d8c9b7f73/HVAC/Projekty/Projekt220204_Dětská JIP_Havířov/odesláno/DPS_D.1.4.3_VZT_220321/EDIT/"/>
    </mc:Choice>
  </mc:AlternateContent>
  <xr:revisionPtr revIDLastSave="12" documentId="8_{210BFD09-0E17-44F9-BA3A-FC506F43C6A2}" xr6:coauthVersionLast="47" xr6:coauthVersionMax="47" xr10:uidLastSave="{DD9A09CD-35B7-4DFF-B9A8-BEC4F09C4CA9}"/>
  <bookViews>
    <workbookView xWindow="-120" yWindow="-120" windowWidth="29040" windowHeight="15840" activeTab="1" xr2:uid="{00000000-000D-0000-FFFF-FFFF00000000}"/>
  </bookViews>
  <sheets>
    <sheet name="VV_přehled" sheetId="12" r:id="rId1"/>
    <sheet name="Zařízení č.1-5" sheetId="6" r:id="rId2"/>
  </sheets>
  <definedNames>
    <definedName name="_xlnm._FilterDatabase" localSheetId="1" hidden="1">'Zařízení č.1-5'!$A$7:$XCW$217</definedName>
    <definedName name="_xlnm.Print_Area" localSheetId="0">VV_přehled!$A$1:$H$30</definedName>
    <definedName name="_xlnm.Print_Area" localSheetId="1">'Zařízení č.1-5'!$A$1:$I$214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4" i="6" l="1"/>
  <c r="F114" i="6"/>
  <c r="H95" i="6"/>
  <c r="F95" i="6"/>
  <c r="H164" i="6" l="1"/>
  <c r="H114" i="6"/>
  <c r="H44" i="6" l="1"/>
  <c r="F44" i="6"/>
  <c r="F137" i="6" l="1"/>
  <c r="H71" i="6"/>
  <c r="F85" i="6"/>
  <c r="H137" i="6"/>
  <c r="F72" i="6"/>
  <c r="H85" i="6"/>
  <c r="F78" i="6"/>
  <c r="F71" i="6"/>
  <c r="H74" i="6"/>
  <c r="F75" i="6"/>
  <c r="H75" i="6"/>
  <c r="H73" i="6"/>
  <c r="F76" i="6"/>
  <c r="H76" i="6"/>
  <c r="F77" i="6"/>
  <c r="F73" i="6"/>
  <c r="H72" i="6"/>
  <c r="H78" i="6"/>
  <c r="F74" i="6"/>
  <c r="H77" i="6"/>
  <c r="F56" i="6" l="1"/>
  <c r="H68" i="6"/>
  <c r="F68" i="6"/>
  <c r="H56" i="6" l="1"/>
  <c r="F93" i="6"/>
  <c r="H93" i="6"/>
  <c r="F34" i="6" l="1"/>
  <c r="F33" i="6"/>
  <c r="F27" i="6"/>
  <c r="F24" i="6"/>
  <c r="F23" i="6"/>
  <c r="H22" i="6"/>
  <c r="F22" i="6"/>
  <c r="H21" i="6"/>
  <c r="F21" i="6"/>
  <c r="H20" i="6"/>
  <c r="F20" i="6"/>
  <c r="H27" i="6" l="1"/>
  <c r="H23" i="6"/>
  <c r="H24" i="6"/>
  <c r="H34" i="6" l="1"/>
  <c r="H33" i="6"/>
  <c r="B21" i="12"/>
  <c r="B18" i="12"/>
  <c r="B15" i="12"/>
  <c r="B12" i="12"/>
  <c r="B9" i="12"/>
  <c r="F204" i="6"/>
  <c r="F206" i="6"/>
  <c r="F195" i="6"/>
  <c r="F194" i="6"/>
  <c r="F193" i="6"/>
  <c r="H193" i="6"/>
  <c r="F192" i="6"/>
  <c r="H192" i="6"/>
  <c r="F191" i="6"/>
  <c r="H191" i="6"/>
  <c r="F178" i="6"/>
  <c r="H177" i="6"/>
  <c r="F177" i="6"/>
  <c r="H176" i="6"/>
  <c r="F176" i="6"/>
  <c r="H175" i="6"/>
  <c r="F175" i="6"/>
  <c r="H174" i="6"/>
  <c r="F174" i="6"/>
  <c r="H204" i="6" l="1"/>
  <c r="H206" i="6"/>
  <c r="H194" i="6"/>
  <c r="H195" i="6"/>
  <c r="H178" i="6" l="1"/>
  <c r="F181" i="6" l="1"/>
  <c r="F172" i="6"/>
  <c r="F171" i="6"/>
  <c r="H172" i="6" l="1"/>
  <c r="H181" i="6"/>
  <c r="H171" i="6"/>
  <c r="H186" i="6"/>
  <c r="F184" i="6"/>
  <c r="F186" i="6"/>
  <c r="F188" i="6" l="1"/>
  <c r="E22" i="12" s="1"/>
  <c r="H184" i="6"/>
  <c r="H188" i="6" s="1"/>
  <c r="F22" i="12" s="1"/>
  <c r="H163" i="6" l="1"/>
  <c r="F163" i="6"/>
  <c r="F162" i="6"/>
  <c r="H155" i="6"/>
  <c r="F155" i="6"/>
  <c r="F154" i="6"/>
  <c r="F151" i="6"/>
  <c r="F160" i="6"/>
  <c r="F159" i="6"/>
  <c r="H159" i="6"/>
  <c r="H153" i="6"/>
  <c r="F153" i="6"/>
  <c r="H150" i="6"/>
  <c r="F150" i="6"/>
  <c r="F145" i="6"/>
  <c r="H145" i="6"/>
  <c r="F129" i="6"/>
  <c r="H162" i="6" l="1"/>
  <c r="F158" i="6"/>
  <c r="H154" i="6"/>
  <c r="F166" i="6"/>
  <c r="H151" i="6"/>
  <c r="H160" i="6"/>
  <c r="H157" i="6"/>
  <c r="F157" i="6"/>
  <c r="H166" i="6"/>
  <c r="F144" i="6"/>
  <c r="H129" i="6"/>
  <c r="H158" i="6" l="1"/>
  <c r="H168" i="6" s="1"/>
  <c r="F19" i="12" s="1"/>
  <c r="F168" i="6"/>
  <c r="E19" i="12" s="1"/>
  <c r="H144" i="6"/>
  <c r="F124" i="6" l="1"/>
  <c r="F131" i="6"/>
  <c r="F128" i="6"/>
  <c r="F123" i="6"/>
  <c r="F122" i="6"/>
  <c r="F121" i="6"/>
  <c r="F113" i="6"/>
  <c r="F116" i="6"/>
  <c r="F112" i="6"/>
  <c r="F110" i="6"/>
  <c r="F109" i="6"/>
  <c r="H109" i="6"/>
  <c r="F106" i="6"/>
  <c r="F105" i="6"/>
  <c r="F104" i="6"/>
  <c r="F99" i="6"/>
  <c r="H99" i="6"/>
  <c r="F97" i="6"/>
  <c r="H67" i="6"/>
  <c r="F67" i="6"/>
  <c r="F60" i="6"/>
  <c r="H65" i="6"/>
  <c r="F65" i="6"/>
  <c r="H64" i="6"/>
  <c r="F64" i="6"/>
  <c r="H62" i="6"/>
  <c r="F62" i="6"/>
  <c r="H61" i="6"/>
  <c r="F61" i="6"/>
  <c r="H59" i="6"/>
  <c r="F59" i="6"/>
  <c r="H53" i="6"/>
  <c r="F53" i="6"/>
  <c r="F52" i="6"/>
  <c r="F51" i="6"/>
  <c r="F50" i="6"/>
  <c r="H49" i="6"/>
  <c r="F49" i="6"/>
  <c r="F48" i="6"/>
  <c r="F47" i="6"/>
  <c r="H141" i="6" l="1"/>
  <c r="H138" i="6"/>
  <c r="F138" i="6"/>
  <c r="F141" i="6"/>
  <c r="F143" i="6"/>
  <c r="H121" i="6"/>
  <c r="H104" i="6"/>
  <c r="H123" i="6"/>
  <c r="H124" i="6"/>
  <c r="H128" i="6"/>
  <c r="H143" i="6"/>
  <c r="H122" i="6"/>
  <c r="F135" i="6"/>
  <c r="H131" i="6"/>
  <c r="H135" i="6"/>
  <c r="F134" i="6"/>
  <c r="F136" i="6"/>
  <c r="H136" i="6"/>
  <c r="H126" i="6"/>
  <c r="F140" i="6"/>
  <c r="F126" i="6"/>
  <c r="H134" i="6"/>
  <c r="H113" i="6"/>
  <c r="H106" i="6"/>
  <c r="H97" i="6"/>
  <c r="H105" i="6"/>
  <c r="H83" i="6"/>
  <c r="H110" i="6"/>
  <c r="H108" i="6"/>
  <c r="H112" i="6"/>
  <c r="H116" i="6"/>
  <c r="F108" i="6"/>
  <c r="F118" i="6" s="1"/>
  <c r="E13" i="12" s="1"/>
  <c r="F87" i="6"/>
  <c r="F82" i="6"/>
  <c r="H98" i="6"/>
  <c r="H84" i="6"/>
  <c r="F98" i="6"/>
  <c r="F88" i="6"/>
  <c r="H94" i="6"/>
  <c r="H82" i="6"/>
  <c r="F92" i="6"/>
  <c r="F81" i="6"/>
  <c r="F83" i="6"/>
  <c r="F89" i="6"/>
  <c r="H81" i="6"/>
  <c r="F94" i="6"/>
  <c r="H90" i="6"/>
  <c r="F84" i="6"/>
  <c r="F90" i="6"/>
  <c r="H60" i="6"/>
  <c r="F55" i="6"/>
  <c r="H57" i="6"/>
  <c r="F57" i="6"/>
  <c r="H52" i="6"/>
  <c r="H51" i="6"/>
  <c r="H50" i="6"/>
  <c r="H48" i="6"/>
  <c r="H47" i="6"/>
  <c r="F147" i="6" l="1"/>
  <c r="E16" i="12" s="1"/>
  <c r="H140" i="6"/>
  <c r="H147" i="6" s="1"/>
  <c r="F16" i="12" s="1"/>
  <c r="H87" i="6"/>
  <c r="H118" i="6"/>
  <c r="F13" i="12" s="1"/>
  <c r="H92" i="6"/>
  <c r="H89" i="6"/>
  <c r="H88" i="6"/>
  <c r="H55" i="6"/>
  <c r="F46" i="6" l="1"/>
  <c r="F40" i="6"/>
  <c r="H39" i="6"/>
  <c r="F39" i="6"/>
  <c r="F38" i="6"/>
  <c r="H37" i="6"/>
  <c r="F37" i="6"/>
  <c r="F43" i="6"/>
  <c r="F42" i="6"/>
  <c r="F36" i="6"/>
  <c r="F13" i="6"/>
  <c r="H14" i="6"/>
  <c r="F14" i="6"/>
  <c r="H12" i="6"/>
  <c r="F12" i="6"/>
  <c r="H46" i="6" l="1"/>
  <c r="H40" i="6"/>
  <c r="H36" i="6"/>
  <c r="H38" i="6"/>
  <c r="H43" i="6"/>
  <c r="H42" i="6"/>
  <c r="H13" i="6"/>
  <c r="F32" i="6" l="1"/>
  <c r="H32" i="6" l="1"/>
  <c r="H31" i="6"/>
  <c r="F31" i="6"/>
  <c r="F30" i="6"/>
  <c r="H30" i="6" l="1"/>
  <c r="B24" i="12"/>
  <c r="F26" i="6" l="1"/>
  <c r="H26" i="6" l="1"/>
  <c r="F17" i="6" l="1"/>
  <c r="H17" i="6"/>
  <c r="F16" i="6"/>
  <c r="H16" i="6" l="1"/>
  <c r="H29" i="6"/>
  <c r="F29" i="6"/>
  <c r="H11" i="6"/>
  <c r="F11" i="6"/>
  <c r="F18" i="6"/>
  <c r="F9" i="6"/>
  <c r="F101" i="6" l="1"/>
  <c r="E10" i="12" s="1"/>
  <c r="H18" i="6"/>
  <c r="H9" i="6"/>
  <c r="H101" i="6" l="1"/>
  <c r="F10" i="12" s="1"/>
  <c r="H199" i="6" l="1"/>
  <c r="F199" i="6"/>
  <c r="F203" i="6" l="1"/>
  <c r="H203" i="6" l="1"/>
  <c r="F210" i="6" l="1"/>
  <c r="H197" i="6"/>
  <c r="H198" i="6"/>
  <c r="H200" i="6"/>
  <c r="H201" i="6"/>
  <c r="H202" i="6"/>
  <c r="H205" i="6"/>
  <c r="H207" i="6"/>
  <c r="H208" i="6"/>
  <c r="H209" i="6"/>
  <c r="H210" i="6"/>
  <c r="F197" i="6"/>
  <c r="F198" i="6"/>
  <c r="F200" i="6"/>
  <c r="F201" i="6"/>
  <c r="F202" i="6"/>
  <c r="F205" i="6"/>
  <c r="F207" i="6"/>
  <c r="F208" i="6"/>
  <c r="H214" i="6" l="1"/>
  <c r="F25" i="12" s="1"/>
  <c r="F209" i="6"/>
  <c r="F214" i="6" l="1"/>
  <c r="E25" i="12" s="1"/>
  <c r="G10" i="12"/>
  <c r="G11" i="12" s="1"/>
  <c r="G13" i="12"/>
  <c r="G14" i="12" s="1"/>
  <c r="G22" i="12"/>
  <c r="G23" i="12" s="1"/>
  <c r="G16" i="12"/>
  <c r="G17" i="12" s="1"/>
  <c r="G25" i="12" l="1"/>
  <c r="G26" i="12" s="1"/>
  <c r="G19" i="12"/>
  <c r="G20" i="12" s="1"/>
  <c r="G28" i="12" l="1"/>
  <c r="G29" i="12" s="1"/>
  <c r="G30" i="12" s="1"/>
</calcChain>
</file>

<file path=xl/sharedStrings.xml><?xml version="1.0" encoding="utf-8"?>
<sst xmlns="http://schemas.openxmlformats.org/spreadsheetml/2006/main" count="431" uniqueCount="243">
  <si>
    <t>Akce:</t>
  </si>
  <si>
    <t>Investor:</t>
  </si>
  <si>
    <t>JAN BOSÁK, IČ: 05368588, TELEVIZNÍ 2618 ROŽNOV POD RADHOŠTĚM</t>
  </si>
  <si>
    <t>Vypracoval:</t>
  </si>
  <si>
    <t>Ing. Jan Bosák</t>
  </si>
  <si>
    <t>Zodpovědný projektant:</t>
  </si>
  <si>
    <t>Označení ve výkrese</t>
  </si>
  <si>
    <t>Položka</t>
  </si>
  <si>
    <t>Měrná jednotka</t>
  </si>
  <si>
    <t>Množství</t>
  </si>
  <si>
    <t>Cena materiál</t>
  </si>
  <si>
    <t>Cena montáž</t>
  </si>
  <si>
    <t>Cena Celkem</t>
  </si>
  <si>
    <t>Poznámka</t>
  </si>
  <si>
    <t>VZT</t>
  </si>
  <si>
    <t>kpl</t>
  </si>
  <si>
    <t xml:space="preserve">Celkem </t>
  </si>
  <si>
    <t>Cena celkem bez DPH</t>
  </si>
  <si>
    <t xml:space="preserve"> </t>
  </si>
  <si>
    <t>DPH 21 %</t>
  </si>
  <si>
    <t>Cena celkem s DPH</t>
  </si>
  <si>
    <t>Cena jednotková materiál</t>
  </si>
  <si>
    <t>Cena celkem materiál</t>
  </si>
  <si>
    <t>Cena jednotková montáž</t>
  </si>
  <si>
    <t>Cena celkem montáž</t>
  </si>
  <si>
    <t>ks</t>
  </si>
  <si>
    <t>bm</t>
  </si>
  <si>
    <t>Spojovací/těsnící, montážní, závěsný a podpěrný materiál</t>
  </si>
  <si>
    <t>Cena zařízení č.1 bez DPH</t>
  </si>
  <si>
    <t>Cena zařízení č.2 bez DPH</t>
  </si>
  <si>
    <t>Cena zařízení č.3 bez DPH</t>
  </si>
  <si>
    <t>Cena zařízení č.4 bez DPH</t>
  </si>
  <si>
    <t>Cena zařízení č.5 bez DPH</t>
  </si>
  <si>
    <t>Doprava</t>
  </si>
  <si>
    <t>Lešení do výšky 4 m</t>
  </si>
  <si>
    <t>Výškové práce (práce na střeše objektu)</t>
  </si>
  <si>
    <t>Technická a koordinační činnost na stavbě</t>
  </si>
  <si>
    <t>Dílenské/výrobní dokumentace zhotovitele</t>
  </si>
  <si>
    <t>Projektová dokumentace skutečného stavu</t>
  </si>
  <si>
    <t>Pozn.</t>
  </si>
  <si>
    <t>Všechny uvedené položky jsou uvedeny včetně montážních prací a ostatních nezbytných úkonu spojených s instalací systému</t>
  </si>
  <si>
    <t>Cena společných položek bez DPH</t>
  </si>
  <si>
    <t>Uvedení do provozu, zkouška zařízení, zaškolení obsluhy, vystavení předávacího protokolu</t>
  </si>
  <si>
    <t>do obvodu 2630 mm</t>
  </si>
  <si>
    <t>do obvodu 1890 mm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</si>
  <si>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</si>
  <si>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Chladivo R410a + doplnění do systému</t>
  </si>
  <si>
    <t>kg</t>
  </si>
  <si>
    <t>Vakuování + tlaková zkouška dusíkem celého systému</t>
  </si>
  <si>
    <t>do obvodu 1500 mm</t>
  </si>
  <si>
    <t>Vakuování + tlaková zkouška dusíkem</t>
  </si>
  <si>
    <t>Chladivo R32 + doplnění do systému</t>
  </si>
  <si>
    <t>Zpracovatel profese:</t>
  </si>
  <si>
    <t>do obvodu 1050 mm</t>
  </si>
  <si>
    <t>do obvodu 3500 mm</t>
  </si>
  <si>
    <t>Vnitrostaveništní přesun hmot (horizontální+vertikální)</t>
  </si>
  <si>
    <t>Vypracování a předání provozního řádu (vč. knihy chladiv. okruhů)</t>
  </si>
  <si>
    <t>Čtyřhranné potrubí pozink. vč. tvarovek sk I, třídy těsnosti B-C.</t>
  </si>
  <si>
    <t>do obvodu 4000 mm</t>
  </si>
  <si>
    <t>Předizolované chladivové Cu potrubí ᴓ 12,7/6,4, vč. přechodek, komunikační a napájecí kabeláže (vnitřní-venkovní jednotka). Tl. izolace min. 9mm, tl. stěny potrubí min. 0,8mm. V exteriéru s Al polepem.</t>
  </si>
  <si>
    <t>Vedlejší rozpočtové náklady (Drobné náklady spojené s neočekávanými kolizemi v rámci stávajícího stavu, do 0,32 % z celkové ceny materiálu)</t>
  </si>
  <si>
    <r>
      <t xml:space="preserve">Regulační klapka kruhová, ruční, těsná s břitovým těsněním </t>
    </r>
    <r>
      <rPr>
        <sz val="11"/>
        <color theme="1"/>
        <rFont val="Calibri"/>
        <family val="2"/>
        <charset val="238"/>
      </rPr>
      <t xml:space="preserve">ᴓ 250 </t>
    </r>
  </si>
  <si>
    <r>
      <t xml:space="preserve">Regulační klapka kruhová, ruční, těsná s břitovým těsněním </t>
    </r>
    <r>
      <rPr>
        <sz val="11"/>
        <color theme="1"/>
        <rFont val="Calibri"/>
        <family val="2"/>
        <charset val="238"/>
      </rPr>
      <t>ᴓ 160</t>
    </r>
  </si>
  <si>
    <t xml:space="preserve">Odvodní vyúsť s vířivým tokem vzduchu vč. připojovacího boxu s horizontálním připojením ᴓ 250 mm. Čtvercová čelní deska rozměru 600x600 mm, 48ks ručně nastavitelných lamel, materiál ocelový plech s lakováním RAL 9010. Připojovací box z pozinkovaného plechu. </t>
  </si>
  <si>
    <t xml:space="preserve">Odvodní vyúsť s vířivým tokem vzduchu vč. připojovacího boxu s horizontálním připojením ᴓ 160 mm. Čtvercová čelní deska rozměru 300x300 mm, 8ks ručně nastavitelných lamel, materiál ocelový plech s lakováním RAL 9010. Připojovací box z pozinkovaného plechu. </t>
  </si>
  <si>
    <t>Talířový ventil odvodní kovový d= 125 mm vč. montážního kroužku. Barva bílá.</t>
  </si>
  <si>
    <t>Talířový ventil odvodní kovový d= 160 mm vč. montážního kroužku. Barva bílá.</t>
  </si>
  <si>
    <t xml:space="preserve">Odvodní vyúsť s vířivým tokem vzduchu vč. připojovacího boxu s horizontálním připojením ᴓ 200 mm. Čtvercová čelní deska rozměru 500x500 mm, 24ks ručně nastavitelných lamel, materiál ocelový plech s lakováním RAL 9010. Připojovací box z pozinkovaného plechu. </t>
  </si>
  <si>
    <t>Spiro potrubí pozinkované ᴓ 125mm, vč. 30 % tvarovek</t>
  </si>
  <si>
    <t xml:space="preserve">Spirálně vinutá roura - Spiro potrubí a tvarovky vč. těsnění v třídě těsnosti C-D. 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</si>
  <si>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</si>
  <si>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Protipožární a tepelná izolace tloušťky 60 mm s pozink. oplechováním, materiál z kamenné vlny s orientační objemovou hmotností 65 kg/m3. Min. protipožární odolnost EI60 (o-&gt;i). Včetně izolační pásky.</t>
  </si>
  <si>
    <t>Protidešťová stříška ventilátoru</t>
  </si>
  <si>
    <t>Protipožární a tepelná izolace tloušťky 60 mm s Al polepem, materiál z kamenné vlny s orientační objemovou hmotností 65 kg/m3. Min. protipožární odolnost EI60 (o-&gt;i). Včetně izolační pásky.</t>
  </si>
  <si>
    <t>Společné položky</t>
  </si>
  <si>
    <t>Jeřábová doprava (transport VZT+KLM na střechu)</t>
  </si>
  <si>
    <t>Spiro potrubí pozinkované ᴓ 160mm, vč. 30 % tvarovek</t>
  </si>
  <si>
    <t>Spiro potrubí pozinkované ᴓ 200mm, vč. 30 % tvarovek</t>
  </si>
  <si>
    <t>Ohebná Al hadice s tepelnou izolací tl. 25 mm, ᴓ 200 mm, v hygienickém provedení</t>
  </si>
  <si>
    <t>Ohebná Al hadice s tepelnou izolací tl. 25 mm, ᴓ 160 mm, v hygienickém provedení</t>
  </si>
  <si>
    <t>Ohebná Al hadice s tepelnou izolací tl. 25 mm, ᴓ 125 mm, v hygienickém provedení</t>
  </si>
  <si>
    <t>hod</t>
  </si>
  <si>
    <t>SO.01-Přístavba a stavební úpravy dětské JIP</t>
  </si>
  <si>
    <t>Nemocnice Havířov, p. o., IČ:00844896, Dělnická 1132/24, 736 01 Havířov</t>
  </si>
  <si>
    <t>Zařízení č.1 – klimatizace dětské JIP</t>
  </si>
  <si>
    <r>
      <t xml:space="preserve">Venkovní kondenzační jednotka o chladícím výkonu Qch = 28,0 kw, te=+35°C. I=12,6A,U=3x400VAC/50Hz. Rozměry 990x1830x780(šxvxh), m=242kg. Lw=74dB(A). Kondenzační jednotka s plynulým řízením. Vertikální výstup vzduchu. Chladivo R410a. Min. ESEER 7,45.  Náplň chladiva 11,5 kg. </t>
    </r>
    <r>
      <rPr>
        <i/>
        <sz val="11"/>
        <color theme="1"/>
        <rFont val="Calibri"/>
        <family val="2"/>
        <charset val="238"/>
        <scheme val="minor"/>
      </rPr>
      <t>Včetně uvedení do provozu v kooperaci s profesí MaR.</t>
    </r>
  </si>
  <si>
    <t>Předizolované chladivové Cu potrubí ᴓ 22,2/12,7 ("dvoutrubka"), vč. přechodek, komunikační kabeláže. Tl. izolace min. 9mm, tl. stěny potrubí min. 0,8mm. V exteriéru s Al polepem.</t>
  </si>
  <si>
    <t>Protidešťová žaluzie se sítem proti hmyzu, pozink do potrubí o rozměrech 1250x1000 mm. Sef = 0,84 m2.</t>
  </si>
  <si>
    <t>Tlumič hluku jádrový (buňkový) v hygienickém provedení 2 x JTH 200/500/1000, 3 x JTH 300/500/1000 do potrubí o rozměru 1300x500 mm a délky 1000mm.</t>
  </si>
  <si>
    <t>Tlumič hluku jádrový (buňkový) v hygienickém provedení 2 x JTH 200/500/500, 3 x JTH 300/500/500 do potrubí o rozměru 1300x500 mm a délky 500mm.</t>
  </si>
  <si>
    <t>Tlumič hluku jádrový (buňkový) v hygienickém provedení 3 x JTH 400/500/1000 do potrubí o rozměru 1200x500 mm a délky 1000mm.</t>
  </si>
  <si>
    <t>Tlumič hluku jádrový (buňkový) v hygienickém provedení 1 x JTH 200/500/1000, 2 x JTH 500/500/1000 do potrubí o rozměru 1200x500 mm a délky 1000mm.</t>
  </si>
  <si>
    <r>
      <t xml:space="preserve">Komunikační/řídící box kondenzační jednotky/tepelného čerpadla. Přímý výpar - řízení 0-10V. U=1x230VAC/50Hz. </t>
    </r>
    <r>
      <rPr>
        <i/>
        <sz val="11"/>
        <color theme="1"/>
        <rFont val="Calibri"/>
        <family val="2"/>
        <charset val="238"/>
        <scheme val="minor"/>
      </rPr>
      <t>Vč. čidel a kabeláže pro měření teploty na výtlaku a sání výparníku.</t>
    </r>
  </si>
  <si>
    <t>Expanzní ventil (v rozsahu chladícího výkonu kondenzační jednotky)</t>
  </si>
  <si>
    <t>Kabelový (servisní) ovladač ke kondenzační jednotce</t>
  </si>
  <si>
    <t>Regulační klapka čtyřhranná, ruční, těsná do potrubí o rozměrech 630x315 mm.</t>
  </si>
  <si>
    <t>Regulační klapka čtyřhranná, ruční, těsná do potrubí o rozměrech 315x250 mm.</t>
  </si>
  <si>
    <t>Regulační klapka čtyřhranná, ruční, těsná do potrubí o rozměrech 250x315 mm.</t>
  </si>
  <si>
    <t>Regulační klapka čtyřhranná, ruční, těsná do potrubí o rozměrech 250x200 mm.</t>
  </si>
  <si>
    <t>Regulační klapka čtyřhranná, ruční, těsná do potrubí o rozměrech 280x250 mm.</t>
  </si>
  <si>
    <t>Požární klapka s ovládáním servopohonem. Rozměry potrubí 1000x500 mm. EIS90. Servopohon 230VAC se zpětnou pružinou, signalizací polohy koncovými spínači, reset tlačítko, tepelné pojistky (2x).</t>
  </si>
  <si>
    <t>Požární klapka s ovládáním servopohonem. Rozměry potrubí 1250x500 mm. EIS90. Servopohon 230VAC se zpětnou pružinou, signalizací polohy koncovými spínači, reset tlačítko, tepelné pojistky (2x).</t>
  </si>
  <si>
    <t>Požární klapka s ovládáním servopohonem. Rozměry potrubí 560x200 mm. EIS90. Servopohon 230VAC se zpětnou pružinou, signalizací polohy koncovými spínači, reset tlačítko, tepelné pojistky (2x).</t>
  </si>
  <si>
    <t>Požární klapka s ovládáním servopohonem. Rozměry potrubí 315x315 mm. EIS90. Servopohon 230VAC se zpětnou pružinou, signalizací polohy koncovými spínači, reset tlačítko, tepelné pojistky (2x).</t>
  </si>
  <si>
    <t>Požární klapka s ovládáním servopohonem. Rozměry potrubí 250x200 mm. EIS90. Servopohon 230VAC se zpětnou pružinou, signalizací polohy koncovými spínači, reset tlačítko, tepelné pojistky (2x).</t>
  </si>
  <si>
    <t>Požární klapka s ovládáním servopohonem. Rozměry potrubí 200x250 mm. EIS90. Servopohon 230VAC se zpětnou pružinou, signalizací polohy koncovými spínači, reset tlačítko, tepelné pojistky (2x).</t>
  </si>
  <si>
    <t>Požární klapka s ovládáním servopohonem. Rozměry potrubí 200x200 mm. EIS90. Servopohon 230VAC se zpětnou pružinou, signalizací polohy koncovými spínači, reset tlačítko, tepelné pojistky (2x).</t>
  </si>
  <si>
    <t>Požární klapka s ovládáním servopohonem. Rozměry potrubí d= 160 mm. EIS90. Servopohon 230VAC se zpětnou pružinou, signalizací polohy koncovými spínači, reset tlačítko, tepelné pojistky (2x).</t>
  </si>
  <si>
    <t xml:space="preserve">Odvodní vyúsť s vířivým tokem vzduchu vč. připojovacího boxu s horizontálním připojením ᴓ 200 mm. Čtvercová čelní deska rozměru 400x400 mm, 16ks ručně nastavitelných lamel, materiál ocelový plech s lakováním RAL 9010. Připojovací box z pozinkovaného plechu. </t>
  </si>
  <si>
    <t>Stěnová mřížka s upevňovacím rámečkem. Rozměr 300x100 mm. Rozteč lamel cca 12,5mm. Materiál Al.</t>
  </si>
  <si>
    <t>Tepelná izolace (kamenná vlna) s pozink. oplechováním, tloušťky 60 mm. Orientační hodnota součinitel tepelné vodivosti 0,04 W/m*K, objemová hmotnost 40 kg/m3, třída reakce na oheň A2-s1.</t>
  </si>
  <si>
    <t>Tepelná izolace (kamenná vlna) s Al polepem, tloušťky 40 mm. Orientační hodnota součinitel tepelné vodivosti 0,04 W/m*K, objemová hmotnost 40 kg/m3, třída reakce na oheň A2-s1.</t>
  </si>
  <si>
    <t>Kovový žlab pro vedení Cu potrubí, šířka 140mm. Materiál pozink, včetně tvarovek a spojovacího materiálu.</t>
  </si>
  <si>
    <t>Štítky pro označení směru proudění</t>
  </si>
  <si>
    <t>Zařízení č.2 – CHL/KLM dochlazování vybraných místností</t>
  </si>
  <si>
    <t>Venkovní kondenzační jednotka split systému Qch = 1,5-5,6 kw. P=1,66kW,U=1x230VAC/50Hz. Rozměry 780x550x290(šxvxh), m=40kg. Lp=46dB(A) v 1,5m.  Chladivo R32 - předplněno 0,9 kg. Max. vzdálenost OU-IU = 30 m.</t>
  </si>
  <si>
    <t>Vnitřní nástěnná jednotka split systému Qch = 1,5-5,6 kw. Napájeno z venkovní jednotky. Včetně filtru a infra ovladače. Rozměry 320x1050x250mm(vxšxh), m=14kg.</t>
  </si>
  <si>
    <t>Adaptér pro externí řízení - MODbus - Interface pro sběrnici</t>
  </si>
  <si>
    <t>Sada pevných nástěnných konzolí se základním nátěrem a práškovou barvou. Celková únosnost pro váhu kondenzační jednotky.</t>
  </si>
  <si>
    <t>Zařízení č.3 – Přetlakové větrání požárního filtru</t>
  </si>
  <si>
    <r>
      <t xml:space="preserve">Radiální ventilátor s AC motorem o výkonu Vp=1900m3/h, dP=330Pa. Rozměry 670x670x670mm, m=48kg, P=0,44kW,I=0,88A,U=3x400VAC/50Hz. Připojení viz. výkresová část. Opláštění tvořené z hliníkového rámu a galvanizovaných plechů vyplněných nehořlavou, protihlukovou a tepelnou izolací na způsob skelné vaty o tloušťce min. 20mm. Materiál rotoru PP (polypropylen) stabilizovaný proti UV s dozadu zahnutými lopatkami a difůzorem. Rotor staticky a dynamicky vyvážený dle DIN ISO 2190-11 nejmnéně na kvalitu G6.3. Kuličková ložiska. IP54. </t>
    </r>
    <r>
      <rPr>
        <i/>
        <sz val="11"/>
        <color theme="1"/>
        <rFont val="Calibri"/>
        <family val="2"/>
        <charset val="238"/>
        <scheme val="minor"/>
      </rPr>
      <t>Ventilátor vhodný do venkovního prostředí.</t>
    </r>
  </si>
  <si>
    <t>Sací kus se sítem proti hmyzu. Rozměry 579x579 mm. Materiál pozink.</t>
  </si>
  <si>
    <t>Pružná manžeta 579x579 mm</t>
  </si>
  <si>
    <t>Montážní lišta s nožičkami (set=2ks)</t>
  </si>
  <si>
    <t xml:space="preserve">Regulační klapka čtyřhranná, těsná, s přípravou pro servopohon. Do potrubí o rozměrech 450x450 mm. </t>
  </si>
  <si>
    <r>
      <t xml:space="preserve">Servopohon se zpětnou pružinou a signalizací jedné polohy (koncový spínač). Kroutící moment 20 Nm. U= 1x230VAC, P= 7 W. </t>
    </r>
    <r>
      <rPr>
        <i/>
        <sz val="11"/>
        <rFont val="Calibri"/>
        <family val="2"/>
        <charset val="238"/>
        <scheme val="minor"/>
      </rPr>
      <t>Otevření do 20s přes pružinu.</t>
    </r>
    <r>
      <rPr>
        <sz val="11"/>
        <rFont val="Calibri"/>
        <family val="2"/>
        <charset val="238"/>
        <scheme val="minor"/>
      </rPr>
      <t xml:space="preserve"> </t>
    </r>
  </si>
  <si>
    <t>Zařízení č.4 – CHL/KLM server a UPS/záložní zdroj</t>
  </si>
  <si>
    <t>Venkovní kondenzační jednotka split systému Qch = 1,9-8,0 kw do te=-15°C. Pmax=3,5kW,U=1x230VAC/50Hz. Rozměry 1010x1050x370(šxvxh), m=74kg. Lp=46dB(A) v 1,5m.  Chladivo R32 - předplněno 1,9kg. Max. vzdálenost OU-IU = 50 m.</t>
  </si>
  <si>
    <t>požadavek na celoroční provoz!</t>
  </si>
  <si>
    <t>Venkovní kondenzační jednotka split systému Qch = 1,2-5,6 kw do te=-15°C. P=2,67kW,U=1x230VAC/50Hz. Rozměry 799x630x299(šxvxh), m=45kg. Lp=46dB(A) v 1,5m.  Chladivo R32 - předplněno 1,35kg. Max. vzdálenost OU-IU = 50 m.</t>
  </si>
  <si>
    <t>Vnitřní nástěnná jednotka split systému Qch = 1,9-8,0 kw. Napájeno z venkovní jednotky. Včetně filtru a infra ovladače. Rozměry 320x1050x250mm(vxšxh), m=14kg.</t>
  </si>
  <si>
    <t>Vnitřní nástěnná jednotka split systému Qch = 1,2-5,6 kw. Napájeno z venkovní jednotky. Včetně filtru a infra ovladače. Rozměry 320x1050x250mm(vxšxh), m=14kg.</t>
  </si>
  <si>
    <t>Předizolované chladivové Cu potrubí ᴓ 15,9/9,5, vč. přechodek, komunikační a napájecí kabeláže (vnitřní-venkovní jednotka). Tl. izolace min. 9mm, tl. stěny potrubí min. 0,8mm. V exteriéru s Al polepem.</t>
  </si>
  <si>
    <t>Čtyřhranné potrubí pozink. vč. tvarovek sk I, třídy těsnosti B.</t>
  </si>
  <si>
    <t>Zařízení č.5 – Větrání strojovny VZT</t>
  </si>
  <si>
    <t xml:space="preserve">Nástěnný, axiální ventilátor s AC motorem o výkonu V= 400 m3/h při dPext= 50 Pa. P=52W,I=0,28A,U=1x230VAC/50Hz. d= 250 mm. Připojení viz. výkresová část. </t>
  </si>
  <si>
    <t>Samočinná, přetlaková žaluzie se sítem proti hmyzu, d= 250 mm. Materiál pozink.</t>
  </si>
  <si>
    <t>Filtrační tkanina, třída účinnosti filtru G4.</t>
  </si>
  <si>
    <t xml:space="preserve">Protihluková žaluzie, pozink, o rozměrech 400x400 mm. Hloubka 300 mm. </t>
  </si>
  <si>
    <t>Regulační/uzavírací klapka čtyřhranná, těsná, s přípravou pro servopohon. Do potrubí o rozměrech 400x400 mm.</t>
  </si>
  <si>
    <r>
      <t xml:space="preserve">Servopohon se zpětnou pružinou. Kroutící moment 10 Nm. U= 1x230VAC, P= 7 W. </t>
    </r>
    <r>
      <rPr>
        <i/>
        <sz val="11"/>
        <rFont val="Calibri"/>
        <family val="2"/>
        <charset val="238"/>
        <scheme val="minor"/>
      </rPr>
      <t>Otevření do 20s přes pružinu.</t>
    </r>
    <r>
      <rPr>
        <sz val="11"/>
        <rFont val="Calibri"/>
        <family val="2"/>
        <charset val="238"/>
        <scheme val="minor"/>
      </rPr>
      <t xml:space="preserve"> </t>
    </r>
  </si>
  <si>
    <t>Krycí mřížka 400x400 mm, vč. upevňovacího rámu. Sef= 78%. Materiál tahokov s nátěrem.</t>
  </si>
  <si>
    <t xml:space="preserve">Spirálně vinutá roura - Spiro potrubí a tvarovky vč. těsnění v třídě těsnosti C. </t>
  </si>
  <si>
    <t>Spiro potrubí pozinkované ᴓ 250 mm, vč. 0 % tvarovek</t>
  </si>
  <si>
    <t>Demontáž a likvidace čtyřhranného a kruhového potrubí, pozink.</t>
  </si>
  <si>
    <t>Demontáž a likvidace stávajících VZT zařízení a jejich komponent</t>
  </si>
  <si>
    <t>Vnitrostaveništní doprava demontovaného materiálu (ručně)</t>
  </si>
  <si>
    <t>t</t>
  </si>
  <si>
    <t>Odvoz demontovaného materiálu z meziskládky na skládku, s naložením a se složením</t>
  </si>
  <si>
    <t xml:space="preserve">Poplatek za uložení na skládce (skládkovné) </t>
  </si>
  <si>
    <t xml:space="preserve">Měření akustického tlaku </t>
  </si>
  <si>
    <t>Zaregulování systému (přesné) vč. měření tlakových poměrů</t>
  </si>
  <si>
    <t>"vstupní"</t>
  </si>
  <si>
    <t>Revize požárních klapek</t>
  </si>
  <si>
    <t>Pružná manžeta 600x350 mm</t>
  </si>
  <si>
    <t>Filtrační kazeta do potrubí, třída účinnost filtru M5, do potrubí 600x350 mm. Včetně filtru (1ks). Rozměry 600x350x400mm,šxvxd, m=11kg. V= 1060 m3/h, dP= 50 Pa.</t>
  </si>
  <si>
    <t>Regulační/uzavírací klapka čtyřhranná, s přípravou pro servopohon. Do potrubí o rozměrech 600x350 mm.</t>
  </si>
  <si>
    <r>
      <t xml:space="preserve">Servopohon se zpětnou pružinou a signalizací polohy (koncový spínač). Kroutící moment 15 Nm. U= 1x230VAC, P= 6 W. </t>
    </r>
    <r>
      <rPr>
        <i/>
        <sz val="11"/>
        <rFont val="Calibri"/>
        <family val="2"/>
        <charset val="238"/>
        <scheme val="minor"/>
      </rPr>
      <t>Otevření do 20s přes pružinu.</t>
    </r>
    <r>
      <rPr>
        <sz val="11"/>
        <rFont val="Calibri"/>
        <family val="2"/>
        <charset val="238"/>
        <scheme val="minor"/>
      </rPr>
      <t xml:space="preserve"> </t>
    </r>
  </si>
  <si>
    <t xml:space="preserve">Výfukový kus se sítem proti hmyzu, pozink do potrubí o rozměrech 600x200 mm. Sef = 70 % </t>
  </si>
  <si>
    <t>Tlumič hluku jádrový (buňkový) v hygienickém provedení 2 x JTH 300/300/1000 do potrubí o rozměru 600x300 mm a délky 1000mm.</t>
  </si>
  <si>
    <t>Tlumič hluku jádrový (buňkový) v hygienickém provedení 2 x JTH 300/300/500 do potrubí o rozměru 600x300 mm a délky 500mm.</t>
  </si>
  <si>
    <t>Vyústek pro odvod kondenzátu z paty stoupacího potrubí, d=16 mm</t>
  </si>
  <si>
    <t>Tepelná izolace (kamenná vlna) s Al polepem, tloušťky 60 mm. Orientační hodnota součinitel tepelné vodivosti 0,04 W/m*K, objemová hmotnost 40 kg/m3, třída reakce na oheň A2-s1.</t>
  </si>
  <si>
    <t>Radiální, výklopný, kanálový, zatlumený ventilátor s dozadu zahnutými lopatkami, s EC motorem o výkonu V= 1060 m3/h při dPext= 600 Pa. Rozměry 700x680x390mm (dxšxh), m=50kg, P=0,8kW,I=1,5A,U=3x400VAC/50Hz. Připojení viz. výkresová část. Opláštění tvořené z pozinkovaného ocelového plechu. Jednotka obježného kola staticky a dynamicky vyvážena dle DIN ISO 2190-11. Kuličková ložiska.</t>
  </si>
  <si>
    <r>
      <t xml:space="preserve">Čistý filtrační nástavec o rozměrech 610x610x465 mm s horizontálním připojením </t>
    </r>
    <r>
      <rPr>
        <sz val="11"/>
        <rFont val="Calibri"/>
        <family val="2"/>
        <charset val="238"/>
      </rPr>
      <t>ᴓ 250 mm, včetně HEPA filtru H14 (535x535x80mm), čelní desky s otočnými diskami pro individuální nastavení proudění vzduchu, regulační klapkou, sondami pro měření tlakové diference filtru a zkoušku těsnosti osazení filt. vložky. Materiál ocelový plech chráněn práškovou barvou.</t>
    </r>
    <r>
      <rPr>
        <sz val="11"/>
        <rFont val="Calibri"/>
        <family val="2"/>
        <charset val="238"/>
        <scheme val="minor"/>
      </rPr>
      <t xml:space="preserve"> V= 450 m3/h při dP= 146 Pa. Lw &lt; 38 dB(A).</t>
    </r>
  </si>
  <si>
    <r>
      <t xml:space="preserve">Čistý filtrační nástavec o rozměrech 410x410x375 mm s horizontálním připojením </t>
    </r>
    <r>
      <rPr>
        <sz val="11"/>
        <rFont val="Calibri"/>
        <family val="2"/>
        <charset val="238"/>
      </rPr>
      <t>ᴓ 160 mm, včetně HEPA filtru H14 (305x305x80mm), čelní desky s otočnými diskami pro individuální nastavení proudění vzduchu, regulační klapkou, sondami pro měření tlakové diference filtru a zkoušku těsnosti osazení filt. vložky. Materiál ocelový plech chráněn práškovou barvou.</t>
    </r>
    <r>
      <rPr>
        <sz val="11"/>
        <rFont val="Calibri"/>
        <family val="2"/>
        <charset val="238"/>
        <scheme val="minor"/>
      </rPr>
      <t xml:space="preserve"> V= 150 m3/h při dP= 141 Pa. Lw &lt; 30 dB(A).</t>
    </r>
  </si>
  <si>
    <t>Čtyřhranné potrubí pozink. vč. tvarovek sk I, třídy těsnosti C.</t>
  </si>
  <si>
    <t>do obvodu 4460 mm</t>
  </si>
  <si>
    <t>do obvodu 5600 mm</t>
  </si>
  <si>
    <t>Spiro potrubí pozinkované ᴓ 250mm, vč. 70 % tvarovek</t>
  </si>
  <si>
    <t>Spiro potrubí pozinkované ᴓ 315mm, vč. 40 % tvarovek</t>
  </si>
  <si>
    <r>
      <t xml:space="preserve">Čistý filtrační nástavec o rozměrech 562x562x415 mm s horizontálním připojením </t>
    </r>
    <r>
      <rPr>
        <sz val="11"/>
        <rFont val="Calibri"/>
        <family val="2"/>
        <charset val="238"/>
      </rPr>
      <t>ᴓ 200 mm, včetně HEPA filtru H14 (457x457x80mm), čelní desky s otočnými diskami pro individuální nastavení proudění vzduchu, regulační klapkou, sondami pro měření tlakové diference filtru a zkoušku těsnosti osazení filt. vložky. Materiál ocelový plech chráněn práškovou barvou.</t>
    </r>
    <r>
      <rPr>
        <sz val="11"/>
        <rFont val="Calibri"/>
        <family val="2"/>
        <charset val="238"/>
        <scheme val="minor"/>
      </rPr>
      <t xml:space="preserve"> V= 300 m3/h při dP= 131 Pa. Lw &lt; 33 dB(A).</t>
    </r>
  </si>
  <si>
    <r>
      <t xml:space="preserve">Skládaná větrací jednotka s deskovým rekuperátorem (těsným) s bypassem, vzduchovým výkonem Vp= 8160 m3/h při dPext= 800 Pa, Vo= 7100 m3/h při dPext= 600 Pa, vodní ohrívač č.1 o topném výkonu 74,2 kW s protimrazovou ochranou a směšovací sadou (čerpadlo, trojcestný ventily, připojovací nerezové hadice), tří-okruhový (proplétaný) výparník se separátorem kapek o chladícím výkonu 79,2 kW (tv=+7°C,R410a, </t>
    </r>
    <r>
      <rPr>
        <i/>
        <sz val="10.5"/>
        <color theme="1"/>
        <rFont val="Calibri"/>
        <family val="2"/>
        <charset val="238"/>
        <scheme val="minor"/>
      </rPr>
      <t>objem výparníku koordinovat před objednání s výrobcem VZT a TČ</t>
    </r>
    <r>
      <rPr>
        <sz val="10.5"/>
        <color theme="1"/>
        <rFont val="Calibri"/>
        <family val="2"/>
        <charset val="238"/>
        <scheme val="minor"/>
      </rPr>
      <t xml:space="preserve">), vodní ohrívač č.2 o topném výkonu 33,2 kW s protimrazovou ochranou a směšovací sadou (čerpadlo, trojcestný ventily, připojovací nerezové hadice), filtry třídy filtrace M6+F9 (přívod) a M6 (odvod), odporový vyvíječ páry (2ks) se zvlhčovací komorou Mw = 80 + 20 kg/h vč. propojovacích hadic, 4ks uzavírací těsná klapka, 4ks pružná manžeta, průhledítka, kontrolní a čistící komory, nerezové vany kondenzátu apod. </t>
    </r>
    <r>
      <rPr>
        <b/>
        <sz val="10.5"/>
        <color theme="1"/>
        <rFont val="Calibri"/>
        <family val="2"/>
        <charset val="238"/>
        <scheme val="minor"/>
      </rPr>
      <t>Bez komponent MaR - zajistí profese MaR</t>
    </r>
    <r>
      <rPr>
        <sz val="10.5"/>
        <color theme="1"/>
        <rFont val="Calibri"/>
        <family val="2"/>
        <charset val="238"/>
        <scheme val="minor"/>
      </rPr>
      <t>. VZT ve stojatém/horizontálním, hygienickém provedení.  Dvojitý plášť s vnitřní nehořlavou, tepelnou a protihlukovou izola</t>
    </r>
    <r>
      <rPr>
        <sz val="10.5"/>
        <rFont val="Calibri"/>
        <family val="2"/>
        <charset val="238"/>
        <scheme val="minor"/>
      </rPr>
      <t>cí tl. 50 mm</t>
    </r>
    <r>
      <rPr>
        <sz val="10.5"/>
        <color theme="1"/>
        <rFont val="Calibri"/>
        <family val="2"/>
        <charset val="238"/>
        <scheme val="minor"/>
      </rPr>
      <t xml:space="preserve">. Vnější plášť: ocelový pozinkovaný plech kontinuálně žárově zinkován + poplastování kontinuálním lakováním, vnitřní plášť: ocelový pozinkovaný plech kontinuálně žárově zinkován + poplastování, korozní odolnost pro prostředí C3 dle ČSN EN ISO 14713. Vlastnosti opláštění dle EN 1886. Orientační rozměry 1425x8429x2440mm(šxdxv), cca m=2100kg. </t>
    </r>
    <r>
      <rPr>
        <i/>
        <sz val="10.5"/>
        <color theme="1"/>
        <rFont val="Calibri"/>
        <family val="2"/>
        <charset val="238"/>
        <scheme val="minor"/>
      </rPr>
      <t xml:space="preserve">Včetně uvedení do provozu v kooperaci s profesí MaR. VZT zařízení bude disponovat 5 % výkonovou rezervou na ventilátorech. </t>
    </r>
    <r>
      <rPr>
        <b/>
        <i/>
        <sz val="10.5"/>
        <color theme="1"/>
        <rFont val="Calibri"/>
        <family val="2"/>
        <charset val="238"/>
        <scheme val="minor"/>
      </rPr>
      <t xml:space="preserve">VZT jednotka v souladu s ČSN EN ISO 9001:2016. Certifikace EUROVENT. </t>
    </r>
    <r>
      <rPr>
        <i/>
        <sz val="10.5"/>
        <color theme="1"/>
        <rFont val="Calibri"/>
        <family val="2"/>
        <charset val="238"/>
        <scheme val="minor"/>
      </rPr>
      <t>Požadované výkonové a provozní parametry zařízení viz. technická zpráva, výkresová část a specifikace zařízení. Požadované kvality materiálů a zpracování VZT jednotky viz. popis standardů v technické zprávě.</t>
    </r>
  </si>
  <si>
    <t>Ohebná Al hadice s tepelnou izolací tl. 50 mm, ᴓ 250 mm, v hygienickém provedení</t>
  </si>
  <si>
    <r>
      <t xml:space="preserve">Obdelníková vyústka jednořadá 400x200 mm do </t>
    </r>
    <r>
      <rPr>
        <b/>
        <sz val="11"/>
        <color theme="1"/>
        <rFont val="Calibri"/>
        <family val="2"/>
        <charset val="238"/>
        <scheme val="minor"/>
      </rPr>
      <t>čtyřhranného</t>
    </r>
    <r>
      <rPr>
        <sz val="11"/>
        <color theme="1"/>
        <rFont val="Calibri"/>
        <family val="2"/>
        <charset val="238"/>
        <scheme val="minor"/>
      </rPr>
      <t xml:space="preserve"> potrubí s nastavitelnými lamely, regulací typu R1 vč. upevňovacího rámu. Materiál Hliník. </t>
    </r>
  </si>
  <si>
    <t>Jednoduchá stříška orientačních rozměrů 300x300 mm, materiál pozink. (krytí servopohonu v exteriéru)</t>
  </si>
  <si>
    <t>1.1</t>
  </si>
  <si>
    <t>3.3</t>
  </si>
  <si>
    <t>1.2</t>
  </si>
  <si>
    <t>1.5</t>
  </si>
  <si>
    <t>1.4</t>
  </si>
  <si>
    <t>1.7</t>
  </si>
  <si>
    <t>1.3</t>
  </si>
  <si>
    <t>1.8</t>
  </si>
  <si>
    <t>1.6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</si>
  <si>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</si>
  <si>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</si>
  <si>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</si>
  <si>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</si>
  <si>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</si>
  <si>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</si>
  <si>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</si>
  <si>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</si>
  <si>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</si>
  <si>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</si>
  <si>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</si>
  <si>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</si>
  <si>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</si>
  <si>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</si>
  <si>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</si>
  <si>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</si>
  <si>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</si>
  <si>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</si>
  <si>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</si>
  <si>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</si>
  <si>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</si>
  <si>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</si>
  <si>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</si>
  <si>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</si>
  <si>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</si>
  <si>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</si>
  <si>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</si>
  <si>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</si>
  <si>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</si>
  <si>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</si>
  <si>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</si>
  <si>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</si>
  <si>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</si>
  <si>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</si>
  <si>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2.1</t>
  </si>
  <si>
    <t>2.2</t>
  </si>
  <si>
    <t>3.1</t>
  </si>
  <si>
    <t>3.2</t>
  </si>
  <si>
    <t>3.8</t>
  </si>
  <si>
    <t>3.5</t>
  </si>
  <si>
    <t>3.4</t>
  </si>
  <si>
    <t>3.6</t>
  </si>
  <si>
    <t>3.7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</si>
  <si>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</si>
  <si>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</si>
  <si>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</si>
  <si>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</si>
  <si>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</si>
  <si>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</si>
  <si>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</si>
  <si>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</si>
  <si>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</si>
  <si>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</si>
  <si>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</si>
  <si>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1.23b</t>
  </si>
  <si>
    <r>
      <t xml:space="preserve">Regulační klapka kruhová, ruční, těsná s břitovým těsněním </t>
    </r>
    <r>
      <rPr>
        <sz val="11"/>
        <color theme="1"/>
        <rFont val="Calibri"/>
        <family val="2"/>
        <charset val="238"/>
      </rPr>
      <t>ᴓ 200</t>
    </r>
  </si>
  <si>
    <t>Tepelná izolace na bázi syntetického kaučuku tloušťky 13 mm. Samolepící. Orientační hodnota součinitel tepelné vodivosti 0,035 W/m*K.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</si>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</sst>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\ [$€-1]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i/>
      <sz val="10.5"/>
      <color theme="1"/>
      <name val="Calibri"/>
      <family val="2"/>
      <charset val="238"/>
      <scheme val="minor"/>
    </font>
    <font>
      <b/>
      <i/>
      <sz val="10.5"/>
      <color theme="1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8" xfId="0" applyBorder="1" applyAlignment="1">
      <alignment wrapText="1"/>
    </xf>
    <xf numFmtId="0" fontId="0" fillId="0" borderId="8" xfId="0" applyBorder="1"/>
    <xf numFmtId="0" fontId="0" fillId="0" borderId="0" xfId="0" applyAlignment="1">
      <alignment horizontal="center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5" fillId="2" borderId="23" xfId="0" applyFont="1" applyFill="1" applyBorder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7" fillId="2" borderId="31" xfId="0" applyFont="1" applyFill="1" applyBorder="1"/>
    <xf numFmtId="0" fontId="7" fillId="2" borderId="31" xfId="0" applyFont="1" applyFill="1" applyBorder="1" applyAlignment="1">
      <alignment horizontal="center"/>
    </xf>
    <xf numFmtId="164" fontId="7" fillId="2" borderId="31" xfId="0" applyNumberFormat="1" applyFont="1" applyFill="1" applyBorder="1"/>
    <xf numFmtId="0" fontId="8" fillId="2" borderId="23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0" fontId="7" fillId="2" borderId="23" xfId="0" applyFont="1" applyFill="1" applyBorder="1"/>
    <xf numFmtId="0" fontId="7" fillId="2" borderId="23" xfId="0" applyFont="1" applyFill="1" applyBorder="1" applyAlignment="1">
      <alignment horizontal="center"/>
    </xf>
    <xf numFmtId="164" fontId="7" fillId="2" borderId="23" xfId="0" applyNumberFormat="1" applyFont="1" applyFill="1" applyBorder="1"/>
    <xf numFmtId="0" fontId="0" fillId="0" borderId="8" xfId="0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164" fontId="0" fillId="0" borderId="8" xfId="0" applyNumberFormat="1" applyBorder="1"/>
    <xf numFmtId="0" fontId="5" fillId="2" borderId="21" xfId="0" applyFont="1" applyFill="1" applyBorder="1"/>
    <xf numFmtId="0" fontId="5" fillId="2" borderId="22" xfId="0" applyFont="1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6" xfId="0" applyBorder="1"/>
    <xf numFmtId="0" fontId="7" fillId="2" borderId="18" xfId="0" applyFont="1" applyFill="1" applyBorder="1"/>
    <xf numFmtId="0" fontId="7" fillId="2" borderId="17" xfId="0" applyFont="1" applyFill="1" applyBorder="1"/>
    <xf numFmtId="49" fontId="6" fillId="0" borderId="19" xfId="0" applyNumberFormat="1" applyFont="1" applyBorder="1" applyAlignment="1">
      <alignment horizontal="center"/>
    </xf>
    <xf numFmtId="0" fontId="0" fillId="0" borderId="26" xfId="0" applyBorder="1"/>
    <xf numFmtId="0" fontId="7" fillId="2" borderId="32" xfId="0" applyFont="1" applyFill="1" applyBorder="1"/>
    <xf numFmtId="0" fontId="7" fillId="2" borderId="36" xfId="0" applyFont="1" applyFill="1" applyBorder="1"/>
    <xf numFmtId="0" fontId="7" fillId="2" borderId="36" xfId="0" applyFont="1" applyFill="1" applyBorder="1" applyAlignment="1">
      <alignment horizontal="center"/>
    </xf>
    <xf numFmtId="164" fontId="7" fillId="2" borderId="36" xfId="0" applyNumberFormat="1" applyFont="1" applyFill="1" applyBorder="1"/>
    <xf numFmtId="0" fontId="7" fillId="2" borderId="43" xfId="0" applyFont="1" applyFill="1" applyBorder="1"/>
    <xf numFmtId="0" fontId="7" fillId="2" borderId="21" xfId="0" applyFont="1" applyFill="1" applyBorder="1"/>
    <xf numFmtId="0" fontId="7" fillId="2" borderId="22" xfId="0" applyFont="1" applyFill="1" applyBorder="1"/>
    <xf numFmtId="0" fontId="3" fillId="0" borderId="15" xfId="0" applyFont="1" applyFill="1" applyBorder="1" applyAlignment="1">
      <alignment horizontal="left" vertical="center" wrapText="1"/>
    </xf>
    <xf numFmtId="164" fontId="0" fillId="0" borderId="46" xfId="0" applyNumberFormat="1" applyBorder="1"/>
    <xf numFmtId="0" fontId="0" fillId="0" borderId="46" xfId="0" applyBorder="1"/>
    <xf numFmtId="164" fontId="7" fillId="2" borderId="31" xfId="0" applyNumberFormat="1" applyFont="1" applyFill="1" applyBorder="1" applyAlignment="1">
      <alignment horizontal="center"/>
    </xf>
    <xf numFmtId="0" fontId="0" fillId="0" borderId="9" xfId="0" applyBorder="1" applyAlignment="1">
      <alignment wrapText="1"/>
    </xf>
    <xf numFmtId="0" fontId="5" fillId="2" borderId="22" xfId="0" applyFont="1" applyFill="1" applyBorder="1" applyAlignment="1">
      <alignment wrapText="1"/>
    </xf>
    <xf numFmtId="0" fontId="8" fillId="2" borderId="23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8" xfId="0" applyFill="1" applyBorder="1" applyAlignment="1">
      <alignment wrapText="1"/>
    </xf>
    <xf numFmtId="0" fontId="7" fillId="2" borderId="23" xfId="0" applyFont="1" applyFill="1" applyBorder="1" applyAlignment="1">
      <alignment wrapText="1"/>
    </xf>
    <xf numFmtId="0" fontId="8" fillId="2" borderId="22" xfId="0" applyFont="1" applyFill="1" applyBorder="1" applyAlignment="1">
      <alignment wrapText="1"/>
    </xf>
    <xf numFmtId="49" fontId="11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horizontal="center"/>
    </xf>
    <xf numFmtId="164" fontId="12" fillId="0" borderId="8" xfId="0" applyNumberFormat="1" applyFont="1" applyBorder="1"/>
    <xf numFmtId="164" fontId="12" fillId="0" borderId="46" xfId="0" applyNumberFormat="1" applyFont="1" applyBorder="1"/>
    <xf numFmtId="0" fontId="12" fillId="0" borderId="9" xfId="0" applyFont="1" applyBorder="1" applyAlignment="1">
      <alignment wrapText="1"/>
    </xf>
    <xf numFmtId="0" fontId="12" fillId="0" borderId="0" xfId="0" applyFont="1"/>
    <xf numFmtId="0" fontId="12" fillId="0" borderId="11" xfId="0" applyFont="1" applyBorder="1" applyAlignment="1">
      <alignment wrapText="1"/>
    </xf>
    <xf numFmtId="0" fontId="17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5" fillId="0" borderId="9" xfId="0" applyFont="1" applyBorder="1" applyAlignment="1">
      <alignment wrapText="1"/>
    </xf>
    <xf numFmtId="0" fontId="23" fillId="0" borderId="9" xfId="0" applyFont="1" applyBorder="1" applyAlignment="1">
      <alignment wrapText="1"/>
    </xf>
    <xf numFmtId="165" fontId="12" fillId="0" borderId="8" xfId="0" applyNumberFormat="1" applyFont="1" applyBorder="1"/>
    <xf numFmtId="165" fontId="12" fillId="0" borderId="46" xfId="0" applyNumberFormat="1" applyFont="1" applyBorder="1"/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 wrapText="1" shrinkToFit="1"/>
    </xf>
    <xf numFmtId="49" fontId="3" fillId="0" borderId="33" xfId="0" applyNumberFormat="1" applyFont="1" applyFill="1" applyBorder="1" applyAlignment="1">
      <alignment horizontal="center" vertical="center" wrapText="1" shrinkToFit="1"/>
    </xf>
    <xf numFmtId="49" fontId="3" fillId="0" borderId="19" xfId="0" applyNumberFormat="1" applyFont="1" applyFill="1" applyBorder="1" applyAlignment="1">
      <alignment horizontal="center" vertical="center" wrapText="1" shrinkToFit="1"/>
    </xf>
    <xf numFmtId="49" fontId="3" fillId="0" borderId="37" xfId="0" applyNumberFormat="1" applyFont="1" applyFill="1" applyBorder="1" applyAlignment="1">
      <alignment horizontal="center" vertical="center" wrapText="1" shrinkToFit="1"/>
    </xf>
    <xf numFmtId="49" fontId="3" fillId="0" borderId="45" xfId="0" applyNumberFormat="1" applyFont="1" applyFill="1" applyBorder="1" applyAlignment="1">
      <alignment horizontal="center" vertical="center" wrapText="1" shrinkToFit="1"/>
    </xf>
    <xf numFmtId="49" fontId="3" fillId="0" borderId="34" xfId="0" applyNumberFormat="1" applyFont="1" applyFill="1" applyBorder="1" applyAlignment="1">
      <alignment horizontal="center" vertical="center" wrapText="1" shrinkToFit="1"/>
    </xf>
    <xf numFmtId="0" fontId="1" fillId="0" borderId="3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4" fillId="0" borderId="42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4" fillId="0" borderId="30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1</xdr:row>
      <xdr:rowOff>74295</xdr:rowOff>
    </xdr:from>
    <xdr:to>
      <xdr:col>5</xdr:col>
      <xdr:colOff>685800</xdr:colOff>
      <xdr:row>3</xdr:row>
      <xdr:rowOff>193022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F1BDA12-4BB3-4B93-9931-15D9D86E73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0" y="312420"/>
          <a:ext cx="2790825" cy="6140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183777</xdr:colOff>
      <xdr:row>1</xdr:row>
      <xdr:rowOff>135592</xdr:rowOff>
    </xdr:from>
    <xdr:to>
      <xdr:col>5</xdr:col>
      <xdr:colOff>619125</xdr:colOff>
      <xdr:row>3</xdr:row>
      <xdr:rowOff>157939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8285EE3-C951-4A0C-86F2-A9D065E73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5952" y="373717"/>
          <a:ext cx="1778373" cy="403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86C08-EDDE-40EB-A020-14647D3B959E}">
  <sheetPr codeName="List1"/>
  <dimension ref="A1:H119"/>
  <sheetViews>
    <sheetView workbookViewId="0">
      <selection sqref="A1:H1"/>
    </sheetView>
  </sheetViews>
  <sheetFormatPr defaultRowHeight="15" x14ac:dyDescent="0.25"/>
  <cols>
    <col min="1" max="1" width="13.140625" customWidth="1"/>
    <col min="2" max="2" width="61.42578125" customWidth="1"/>
    <col min="3" max="3" width="10.7109375" style="3" customWidth="1"/>
    <col min="4" max="4" width="9.140625" style="3"/>
    <col min="5" max="5" width="12.85546875" style="3" customWidth="1"/>
    <col min="6" max="6" width="11.7109375" customWidth="1"/>
    <col min="7" max="7" width="12.85546875" bestFit="1" customWidth="1"/>
    <col min="8" max="8" width="10.5703125" customWidth="1"/>
    <col min="11" max="11" width="15.28515625" customWidth="1"/>
    <col min="13" max="13" width="11.140625" customWidth="1"/>
    <col min="14" max="14" width="19.28515625" customWidth="1"/>
  </cols>
  <sheetData>
    <row r="1" spans="1:8" ht="18.75" thickBot="1" x14ac:dyDescent="0.3">
      <c r="A1" s="73" t="s">
        <v>242</v>
      </c>
      <c r="B1" s="74"/>
      <c r="C1" s="74"/>
      <c r="D1" s="74"/>
      <c r="E1" s="74"/>
      <c r="F1" s="74"/>
      <c r="G1" s="74"/>
      <c r="H1" s="75"/>
    </row>
    <row r="2" spans="1:8" x14ac:dyDescent="0.25">
      <c r="A2" s="4" t="s">
        <v>0</v>
      </c>
      <c r="B2" s="47" t="s">
        <v>82</v>
      </c>
      <c r="C2" s="76"/>
      <c r="D2" s="77"/>
      <c r="E2" s="77"/>
      <c r="F2" s="77"/>
      <c r="G2" s="77"/>
      <c r="H2" s="78"/>
    </row>
    <row r="3" spans="1:8" ht="25.5" x14ac:dyDescent="0.25">
      <c r="A3" s="5" t="s">
        <v>1</v>
      </c>
      <c r="B3" s="12" t="s">
        <v>83</v>
      </c>
      <c r="C3" s="79"/>
      <c r="D3" s="80"/>
      <c r="E3" s="80"/>
      <c r="F3" s="80"/>
      <c r="G3" s="80"/>
      <c r="H3" s="81"/>
    </row>
    <row r="4" spans="1:8" ht="25.5" x14ac:dyDescent="0.25">
      <c r="A4" s="6" t="s">
        <v>52</v>
      </c>
      <c r="B4" s="12" t="s">
        <v>2</v>
      </c>
      <c r="C4" s="82"/>
      <c r="D4" s="83"/>
      <c r="E4" s="83"/>
      <c r="F4" s="83"/>
      <c r="G4" s="83"/>
      <c r="H4" s="84"/>
    </row>
    <row r="5" spans="1:8" ht="15" customHeight="1" x14ac:dyDescent="0.25">
      <c r="A5" s="85"/>
      <c r="B5" s="86"/>
      <c r="C5" s="91" t="s">
        <v>3</v>
      </c>
      <c r="D5" s="92"/>
      <c r="E5" s="92"/>
      <c r="F5" s="93"/>
      <c r="G5" s="94" t="s">
        <v>4</v>
      </c>
      <c r="H5" s="95"/>
    </row>
    <row r="6" spans="1:8" ht="15" customHeight="1" x14ac:dyDescent="0.25">
      <c r="A6" s="87"/>
      <c r="B6" s="88"/>
      <c r="C6" s="96" t="s">
        <v>5</v>
      </c>
      <c r="D6" s="97"/>
      <c r="E6" s="97"/>
      <c r="F6" s="98"/>
      <c r="G6" s="99" t="s">
        <v>4</v>
      </c>
      <c r="H6" s="100"/>
    </row>
    <row r="7" spans="1:8" ht="15.75" customHeight="1" thickBot="1" x14ac:dyDescent="0.3">
      <c r="A7" s="89"/>
      <c r="B7" s="90"/>
      <c r="C7" s="101"/>
      <c r="D7" s="101"/>
      <c r="E7" s="101"/>
      <c r="F7" s="101"/>
      <c r="G7" s="101"/>
      <c r="H7" s="102"/>
    </row>
    <row r="8" spans="1:8" ht="30.75" thickBot="1" x14ac:dyDescent="0.3">
      <c r="A8" s="7" t="s">
        <v>6</v>
      </c>
      <c r="B8" s="8" t="s">
        <v>7</v>
      </c>
      <c r="C8" s="8" t="s">
        <v>8</v>
      </c>
      <c r="D8" s="9" t="s">
        <v>9</v>
      </c>
      <c r="E8" s="10" t="s">
        <v>10</v>
      </c>
      <c r="F8" s="10" t="s">
        <v>11</v>
      </c>
      <c r="G8" s="10" t="s">
        <v>12</v>
      </c>
      <c r="H8" s="11" t="s">
        <v>13</v>
      </c>
    </row>
    <row r="9" spans="1:8" ht="15.75" thickBot="1" x14ac:dyDescent="0.3">
      <c r="A9" s="30"/>
      <c r="B9" s="20" t="str">
        <f>'Zařízení č.1-5'!B8</f>
        <v>Zařízení č.1 – klimatizace dětské JIP</v>
      </c>
      <c r="C9" s="16"/>
      <c r="D9" s="16"/>
      <c r="E9" s="16"/>
      <c r="F9" s="13"/>
      <c r="G9" s="13"/>
      <c r="H9" s="31"/>
    </row>
    <row r="10" spans="1:8" x14ac:dyDescent="0.25">
      <c r="A10" s="34"/>
      <c r="B10" s="21" t="s">
        <v>14</v>
      </c>
      <c r="C10" s="22" t="s">
        <v>15</v>
      </c>
      <c r="D10" s="22">
        <v>1</v>
      </c>
      <c r="E10" s="23">
        <f>'Zařízení č.1-5'!F101</f>
        <v>0</v>
      </c>
      <c r="F10" s="23">
        <f>'Zařízení č.1-5'!H101</f>
        <v>0</v>
      </c>
      <c r="G10" s="23">
        <f>F10+E10</f>
        <v>0</v>
      </c>
      <c r="H10" s="35"/>
    </row>
    <row r="11" spans="1:8" ht="15.75" thickBot="1" x14ac:dyDescent="0.3">
      <c r="A11" s="36"/>
      <c r="B11" s="17" t="s">
        <v>16</v>
      </c>
      <c r="C11" s="18"/>
      <c r="D11" s="18"/>
      <c r="E11" s="18"/>
      <c r="F11" s="19"/>
      <c r="G11" s="19">
        <f>G10</f>
        <v>0</v>
      </c>
      <c r="H11" s="37"/>
    </row>
    <row r="12" spans="1:8" ht="15.75" thickBot="1" x14ac:dyDescent="0.3">
      <c r="A12" s="30"/>
      <c r="B12" s="20" t="str">
        <f>'Zařízení č.1-5'!B102</f>
        <v>Zařízení č.2 – CHL/KLM dochlazování vybraných místností</v>
      </c>
      <c r="C12" s="16"/>
      <c r="D12" s="16"/>
      <c r="E12" s="16"/>
      <c r="F12" s="13"/>
      <c r="G12" s="13"/>
      <c r="H12" s="31"/>
    </row>
    <row r="13" spans="1:8" x14ac:dyDescent="0.25">
      <c r="A13" s="34"/>
      <c r="B13" s="21" t="s">
        <v>14</v>
      </c>
      <c r="C13" s="22" t="s">
        <v>15</v>
      </c>
      <c r="D13" s="22">
        <v>1</v>
      </c>
      <c r="E13" s="23">
        <f>'Zařízení č.1-5'!F118</f>
        <v>0</v>
      </c>
      <c r="F13" s="23">
        <f>'Zařízení č.1-5'!H118</f>
        <v>0</v>
      </c>
      <c r="G13" s="23">
        <f>F13+E13</f>
        <v>0</v>
      </c>
      <c r="H13" s="35"/>
    </row>
    <row r="14" spans="1:8" ht="15.75" thickBot="1" x14ac:dyDescent="0.3">
      <c r="A14" s="36"/>
      <c r="B14" s="17" t="s">
        <v>16</v>
      </c>
      <c r="C14" s="18"/>
      <c r="D14" s="18"/>
      <c r="E14" s="18"/>
      <c r="F14" s="19"/>
      <c r="G14" s="19">
        <f>G13</f>
        <v>0</v>
      </c>
      <c r="H14" s="37"/>
    </row>
    <row r="15" spans="1:8" ht="15.75" thickBot="1" x14ac:dyDescent="0.3">
      <c r="A15" s="30"/>
      <c r="B15" s="20" t="str">
        <f>'Zařízení č.1-5'!B119</f>
        <v>Zařízení č.3 – Přetlakové větrání požárního filtru</v>
      </c>
      <c r="C15" s="16"/>
      <c r="D15" s="16"/>
      <c r="E15" s="16"/>
      <c r="F15" s="13"/>
      <c r="G15" s="13"/>
      <c r="H15" s="31"/>
    </row>
    <row r="16" spans="1:8" x14ac:dyDescent="0.25">
      <c r="A16" s="34"/>
      <c r="B16" s="21" t="s">
        <v>14</v>
      </c>
      <c r="C16" s="22" t="s">
        <v>15</v>
      </c>
      <c r="D16" s="22">
        <v>1</v>
      </c>
      <c r="E16" s="23">
        <f>'Zařízení č.1-5'!F147</f>
        <v>0</v>
      </c>
      <c r="F16" s="23">
        <f>'Zařízení č.1-5'!H147</f>
        <v>0</v>
      </c>
      <c r="G16" s="23">
        <f>F16+E16</f>
        <v>0</v>
      </c>
      <c r="H16" s="35"/>
    </row>
    <row r="17" spans="1:8" ht="15.75" thickBot="1" x14ac:dyDescent="0.3">
      <c r="A17" s="36"/>
      <c r="B17" s="17" t="s">
        <v>16</v>
      </c>
      <c r="C17" s="18"/>
      <c r="D17" s="18"/>
      <c r="E17" s="18"/>
      <c r="F17" s="19"/>
      <c r="G17" s="19">
        <f>G16</f>
        <v>0</v>
      </c>
      <c r="H17" s="37"/>
    </row>
    <row r="18" spans="1:8" ht="15.75" thickBot="1" x14ac:dyDescent="0.3">
      <c r="A18" s="30"/>
      <c r="B18" s="20" t="str">
        <f>'Zařízení č.1-5'!B148</f>
        <v>Zařízení č.4 – CHL/KLM server a UPS/záložní zdroj</v>
      </c>
      <c r="C18" s="16"/>
      <c r="D18" s="16"/>
      <c r="E18" s="16"/>
      <c r="F18" s="13"/>
      <c r="G18" s="13"/>
      <c r="H18" s="31"/>
    </row>
    <row r="19" spans="1:8" x14ac:dyDescent="0.25">
      <c r="A19" s="34"/>
      <c r="B19" s="21" t="s">
        <v>14</v>
      </c>
      <c r="C19" s="22" t="s">
        <v>15</v>
      </c>
      <c r="D19" s="22">
        <v>1</v>
      </c>
      <c r="E19" s="23">
        <f>'Zařízení č.1-5'!F168</f>
        <v>0</v>
      </c>
      <c r="F19" s="23">
        <f>'Zařízení č.1-5'!H168</f>
        <v>0</v>
      </c>
      <c r="G19" s="23">
        <f>F19+E19</f>
        <v>0</v>
      </c>
      <c r="H19" s="35"/>
    </row>
    <row r="20" spans="1:8" x14ac:dyDescent="0.25">
      <c r="A20" s="36"/>
      <c r="B20" s="17" t="s">
        <v>16</v>
      </c>
      <c r="C20" s="18"/>
      <c r="D20" s="18"/>
      <c r="E20" s="18"/>
      <c r="F20" s="19"/>
      <c r="G20" s="19">
        <f>G19</f>
        <v>0</v>
      </c>
      <c r="H20" s="37"/>
    </row>
    <row r="21" spans="1:8" x14ac:dyDescent="0.25">
      <c r="A21" s="30"/>
      <c r="B21" s="20" t="str">
        <f>'Zařízení č.1-5'!B169</f>
        <v>Zařízení č.5 – Větrání strojovny VZT</v>
      </c>
      <c r="C21" s="16"/>
      <c r="D21" s="16"/>
      <c r="E21" s="16"/>
      <c r="F21" s="13"/>
      <c r="G21" s="13"/>
      <c r="H21" s="31"/>
    </row>
    <row r="22" spans="1:8" x14ac:dyDescent="0.25">
      <c r="A22" s="34"/>
      <c r="B22" s="21" t="s">
        <v>14</v>
      </c>
      <c r="C22" s="22" t="s">
        <v>15</v>
      </c>
      <c r="D22" s="22">
        <v>1</v>
      </c>
      <c r="E22" s="23">
        <f>'Zařízení č.1-5'!F188</f>
        <v>0</v>
      </c>
      <c r="F22" s="23">
        <f>'Zařízení č.1-5'!H188</f>
        <v>0</v>
      </c>
      <c r="G22" s="23">
        <f>F22+E22</f>
        <v>0</v>
      </c>
      <c r="H22" s="35"/>
    </row>
    <row r="23" spans="1:8" ht="15.75" thickBot="1" x14ac:dyDescent="0.3">
      <c r="A23" s="36"/>
      <c r="B23" s="17" t="s">
        <v>16</v>
      </c>
      <c r="C23" s="18"/>
      <c r="D23" s="18"/>
      <c r="E23" s="18"/>
      <c r="F23" s="19"/>
      <c r="G23" s="19">
        <f>G22</f>
        <v>0</v>
      </c>
      <c r="H23" s="37"/>
    </row>
    <row r="24" spans="1:8" ht="15.75" thickBot="1" x14ac:dyDescent="0.3">
      <c r="A24" s="30"/>
      <c r="B24" s="20" t="str">
        <f>'Zařízení č.1-5'!B189</f>
        <v>Společné položky</v>
      </c>
      <c r="C24" s="16"/>
      <c r="D24" s="16"/>
      <c r="E24" s="16"/>
      <c r="F24" s="13"/>
      <c r="G24" s="13"/>
      <c r="H24" s="31"/>
    </row>
    <row r="25" spans="1:8" x14ac:dyDescent="0.25">
      <c r="A25" s="34"/>
      <c r="B25" s="21" t="s">
        <v>14</v>
      </c>
      <c r="C25" s="22" t="s">
        <v>15</v>
      </c>
      <c r="D25" s="22">
        <v>1</v>
      </c>
      <c r="E25" s="23">
        <f>'Zařízení č.1-5'!F214</f>
        <v>0</v>
      </c>
      <c r="F25" s="23">
        <f>'Zařízení č.1-5'!H214</f>
        <v>0</v>
      </c>
      <c r="G25" s="23">
        <f>F25+E25</f>
        <v>0</v>
      </c>
      <c r="H25" s="35"/>
    </row>
    <row r="26" spans="1:8" x14ac:dyDescent="0.25">
      <c r="A26" s="36"/>
      <c r="B26" s="17" t="s">
        <v>16</v>
      </c>
      <c r="C26" s="18"/>
      <c r="D26" s="18"/>
      <c r="E26" s="18"/>
      <c r="F26" s="19"/>
      <c r="G26" s="19">
        <f>G25</f>
        <v>0</v>
      </c>
      <c r="H26" s="37"/>
    </row>
    <row r="27" spans="1:8" x14ac:dyDescent="0.25">
      <c r="A27" s="38"/>
      <c r="B27" s="32"/>
      <c r="C27" s="33"/>
      <c r="D27" s="33"/>
      <c r="E27" s="33"/>
      <c r="F27" s="32"/>
      <c r="G27" s="32"/>
      <c r="H27" s="39"/>
    </row>
    <row r="28" spans="1:8" x14ac:dyDescent="0.25">
      <c r="A28" s="36"/>
      <c r="B28" s="17" t="s">
        <v>17</v>
      </c>
      <c r="C28" s="18"/>
      <c r="D28" s="18"/>
      <c r="E28" s="50"/>
      <c r="F28" s="19"/>
      <c r="G28" s="19">
        <f>G26+G23+G20+G17+G14+G11</f>
        <v>0</v>
      </c>
      <c r="H28" s="37"/>
    </row>
    <row r="29" spans="1:8" ht="15.75" thickBot="1" x14ac:dyDescent="0.3">
      <c r="A29" s="40" t="s">
        <v>18</v>
      </c>
      <c r="B29" s="41" t="s">
        <v>19</v>
      </c>
      <c r="C29" s="42"/>
      <c r="D29" s="42"/>
      <c r="E29" s="42"/>
      <c r="F29" s="43"/>
      <c r="G29" s="43">
        <f>G28*0.21</f>
        <v>0</v>
      </c>
      <c r="H29" s="44"/>
    </row>
    <row r="30" spans="1:8" ht="15.75" thickBot="1" x14ac:dyDescent="0.3">
      <c r="A30" s="45"/>
      <c r="B30" s="24" t="s">
        <v>20</v>
      </c>
      <c r="C30" s="25"/>
      <c r="D30" s="25"/>
      <c r="E30" s="25"/>
      <c r="F30" s="26"/>
      <c r="G30" s="26">
        <f>SUM(G28:G29)</f>
        <v>0</v>
      </c>
      <c r="H30" s="46"/>
    </row>
    <row r="31" spans="1:8" x14ac:dyDescent="0.25">
      <c r="A31" s="15"/>
    </row>
    <row r="32" spans="1:8" x14ac:dyDescent="0.25">
      <c r="A32" s="15"/>
    </row>
    <row r="33" spans="1:1" x14ac:dyDescent="0.25">
      <c r="A33" s="14"/>
    </row>
    <row r="34" spans="1:1" x14ac:dyDescent="0.25">
      <c r="A34" s="14"/>
    </row>
    <row r="35" spans="1:1" x14ac:dyDescent="0.25">
      <c r="A35" s="14"/>
    </row>
    <row r="36" spans="1:1" x14ac:dyDescent="0.25">
      <c r="A36" s="14"/>
    </row>
    <row r="37" spans="1:1" x14ac:dyDescent="0.25">
      <c r="A37" s="14"/>
    </row>
    <row r="38" spans="1:1" x14ac:dyDescent="0.25">
      <c r="A38" s="14"/>
    </row>
    <row r="39" spans="1:1" x14ac:dyDescent="0.25">
      <c r="A39" s="14"/>
    </row>
    <row r="40" spans="1:1" x14ac:dyDescent="0.25">
      <c r="A40" s="14"/>
    </row>
    <row r="41" spans="1:1" x14ac:dyDescent="0.25">
      <c r="A41" s="14"/>
    </row>
    <row r="42" spans="1:1" x14ac:dyDescent="0.25">
      <c r="A42" s="14"/>
    </row>
    <row r="43" spans="1:1" x14ac:dyDescent="0.25">
      <c r="A43" s="14"/>
    </row>
    <row r="44" spans="1:1" x14ac:dyDescent="0.25">
      <c r="A44" s="14"/>
    </row>
    <row r="45" spans="1:1" x14ac:dyDescent="0.25">
      <c r="A45" s="14"/>
    </row>
    <row r="46" spans="1:1" x14ac:dyDescent="0.25">
      <c r="A46" s="14"/>
    </row>
    <row r="47" spans="1:1" x14ac:dyDescent="0.25">
      <c r="A47" s="14"/>
    </row>
    <row r="48" spans="1:1" x14ac:dyDescent="0.25">
      <c r="A48" s="14"/>
    </row>
    <row r="49" spans="1:1" x14ac:dyDescent="0.25">
      <c r="A49" s="14"/>
    </row>
    <row r="50" spans="1:1" x14ac:dyDescent="0.25">
      <c r="A50" s="14"/>
    </row>
    <row r="51" spans="1:1" x14ac:dyDescent="0.25">
      <c r="A51" s="14"/>
    </row>
    <row r="52" spans="1:1" x14ac:dyDescent="0.25">
      <c r="A52" s="14"/>
    </row>
    <row r="53" spans="1:1" x14ac:dyDescent="0.25">
      <c r="A53" s="14"/>
    </row>
    <row r="54" spans="1:1" x14ac:dyDescent="0.25">
      <c r="A54" s="14"/>
    </row>
    <row r="55" spans="1:1" x14ac:dyDescent="0.25">
      <c r="A55" s="14"/>
    </row>
    <row r="56" spans="1:1" x14ac:dyDescent="0.25">
      <c r="A56" s="14"/>
    </row>
    <row r="57" spans="1:1" x14ac:dyDescent="0.25">
      <c r="A57" s="14"/>
    </row>
    <row r="58" spans="1:1" x14ac:dyDescent="0.25">
      <c r="A58" s="14"/>
    </row>
    <row r="59" spans="1:1" x14ac:dyDescent="0.25">
      <c r="A59" s="14"/>
    </row>
    <row r="60" spans="1:1" x14ac:dyDescent="0.25">
      <c r="A60" s="14"/>
    </row>
    <row r="61" spans="1:1" x14ac:dyDescent="0.25">
      <c r="A61" s="14"/>
    </row>
    <row r="62" spans="1:1" x14ac:dyDescent="0.25">
      <c r="A62" s="14"/>
    </row>
    <row r="63" spans="1:1" x14ac:dyDescent="0.25">
      <c r="A63" s="14"/>
    </row>
    <row r="64" spans="1:1" x14ac:dyDescent="0.25">
      <c r="A64" s="14"/>
    </row>
    <row r="65" spans="1:1" x14ac:dyDescent="0.25">
      <c r="A65" s="14"/>
    </row>
    <row r="66" spans="1:1" x14ac:dyDescent="0.25">
      <c r="A66" s="14"/>
    </row>
    <row r="67" spans="1:1" x14ac:dyDescent="0.25">
      <c r="A67" s="14"/>
    </row>
    <row r="68" spans="1:1" x14ac:dyDescent="0.25">
      <c r="A68" s="14"/>
    </row>
    <row r="69" spans="1:1" x14ac:dyDescent="0.25">
      <c r="A69" s="14"/>
    </row>
    <row r="70" spans="1:1" x14ac:dyDescent="0.25">
      <c r="A70" s="14"/>
    </row>
    <row r="71" spans="1:1" x14ac:dyDescent="0.25">
      <c r="A71" s="14"/>
    </row>
    <row r="72" spans="1:1" x14ac:dyDescent="0.25">
      <c r="A72" s="14"/>
    </row>
    <row r="73" spans="1:1" x14ac:dyDescent="0.25">
      <c r="A73" s="14"/>
    </row>
    <row r="74" spans="1:1" x14ac:dyDescent="0.25">
      <c r="A74" s="14"/>
    </row>
    <row r="75" spans="1:1" x14ac:dyDescent="0.25">
      <c r="A75" s="14"/>
    </row>
    <row r="76" spans="1:1" x14ac:dyDescent="0.25">
      <c r="A76" s="14"/>
    </row>
    <row r="77" spans="1:1" x14ac:dyDescent="0.25">
      <c r="A77" s="14"/>
    </row>
    <row r="78" spans="1:1" x14ac:dyDescent="0.25">
      <c r="A78" s="14"/>
    </row>
    <row r="79" spans="1:1" x14ac:dyDescent="0.25">
      <c r="A79" s="14"/>
    </row>
    <row r="80" spans="1:1" x14ac:dyDescent="0.25">
      <c r="A80" s="14"/>
    </row>
    <row r="81" spans="1:1" x14ac:dyDescent="0.25">
      <c r="A81" s="14"/>
    </row>
    <row r="82" spans="1:1" x14ac:dyDescent="0.25">
      <c r="A82" s="14"/>
    </row>
    <row r="83" spans="1:1" x14ac:dyDescent="0.25">
      <c r="A83" s="14"/>
    </row>
    <row r="84" spans="1:1" x14ac:dyDescent="0.25">
      <c r="A84" s="14"/>
    </row>
    <row r="85" spans="1:1" x14ac:dyDescent="0.25">
      <c r="A85" s="14"/>
    </row>
    <row r="86" spans="1:1" x14ac:dyDescent="0.25">
      <c r="A86" s="14"/>
    </row>
    <row r="87" spans="1:1" x14ac:dyDescent="0.25">
      <c r="A87" s="14"/>
    </row>
    <row r="88" spans="1:1" x14ac:dyDescent="0.25">
      <c r="A88" s="14"/>
    </row>
    <row r="89" spans="1:1" x14ac:dyDescent="0.25">
      <c r="A89" s="14"/>
    </row>
    <row r="90" spans="1:1" x14ac:dyDescent="0.25">
      <c r="A90" s="14"/>
    </row>
    <row r="91" spans="1:1" x14ac:dyDescent="0.25">
      <c r="A91" s="14"/>
    </row>
    <row r="92" spans="1:1" x14ac:dyDescent="0.25">
      <c r="A92" s="14"/>
    </row>
    <row r="93" spans="1:1" x14ac:dyDescent="0.25">
      <c r="A93" s="14"/>
    </row>
    <row r="94" spans="1:1" x14ac:dyDescent="0.25">
      <c r="A94" s="14"/>
    </row>
    <row r="95" spans="1:1" x14ac:dyDescent="0.25">
      <c r="A95" s="14"/>
    </row>
    <row r="96" spans="1:1" x14ac:dyDescent="0.25">
      <c r="A96" s="14"/>
    </row>
    <row r="97" spans="1:1" x14ac:dyDescent="0.25">
      <c r="A97" s="14"/>
    </row>
    <row r="98" spans="1:1" x14ac:dyDescent="0.25">
      <c r="A98" s="14"/>
    </row>
    <row r="99" spans="1:1" x14ac:dyDescent="0.25">
      <c r="A99" s="14"/>
    </row>
    <row r="100" spans="1:1" x14ac:dyDescent="0.25">
      <c r="A100" s="14"/>
    </row>
    <row r="101" spans="1:1" x14ac:dyDescent="0.25">
      <c r="A101" s="14"/>
    </row>
    <row r="102" spans="1:1" x14ac:dyDescent="0.25">
      <c r="A102" s="14"/>
    </row>
    <row r="103" spans="1:1" x14ac:dyDescent="0.25">
      <c r="A103" s="14"/>
    </row>
    <row r="104" spans="1:1" x14ac:dyDescent="0.25">
      <c r="A104" s="14"/>
    </row>
    <row r="105" spans="1:1" x14ac:dyDescent="0.25">
      <c r="A105" s="14"/>
    </row>
    <row r="106" spans="1:1" x14ac:dyDescent="0.25">
      <c r="A106" s="14"/>
    </row>
    <row r="107" spans="1:1" x14ac:dyDescent="0.25">
      <c r="A107" s="14"/>
    </row>
    <row r="108" spans="1:1" x14ac:dyDescent="0.25">
      <c r="A108" s="14"/>
    </row>
    <row r="109" spans="1:1" x14ac:dyDescent="0.25">
      <c r="A109" s="14"/>
    </row>
    <row r="110" spans="1:1" x14ac:dyDescent="0.25">
      <c r="A110" s="14"/>
    </row>
    <row r="111" spans="1:1" x14ac:dyDescent="0.25">
      <c r="A111" s="14"/>
    </row>
    <row r="112" spans="1:1" x14ac:dyDescent="0.25">
      <c r="A112" s="14"/>
    </row>
    <row r="113" spans="1:1" x14ac:dyDescent="0.25">
      <c r="A113" s="14"/>
    </row>
    <row r="114" spans="1:1" x14ac:dyDescent="0.25">
      <c r="A114" s="14"/>
    </row>
    <row r="115" spans="1:1" x14ac:dyDescent="0.25">
      <c r="A115" s="14"/>
    </row>
    <row r="116" spans="1:1" x14ac:dyDescent="0.25">
      <c r="A116" s="14"/>
    </row>
    <row r="117" spans="1:1" x14ac:dyDescent="0.25">
      <c r="A117" s="14"/>
    </row>
    <row r="118" spans="1:1" x14ac:dyDescent="0.25">
      <c r="A118" s="14"/>
    </row>
    <row r="119" spans="1:1" x14ac:dyDescent="0.25">
      <c r="A119" s="14"/>
    </row>
  </sheetData>
  <mergeCells count="8">
    <mergeCell ref="A1:H1"/>
    <mergeCell ref="C2:H4"/>
    <mergeCell ref="A5:B7"/>
    <mergeCell ref="C5:F5"/>
    <mergeCell ref="G5:H5"/>
    <mergeCell ref="C6:F6"/>
    <mergeCell ref="G6:H6"/>
    <mergeCell ref="C7:H7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D675-A27C-4289-AAA2-59ECFC3C1292}">
  <sheetPr codeName="List2">
    <pageSetUpPr fitToPage="1"/>
  </sheetPr>
  <dimension ref="A1:I303"/>
  <sheetViews>
    <sheetView tabSelected="1" zoomScaleNormal="100" workbookViewId="0">
      <pane ySplit="7" topLeftCell="A8" activePane="bottomLeft" state="frozen"/>
      <selection pane="bottomLeft" sqref="A1:I1"/>
    </sheetView>
  </sheetViews>
  <sheetFormatPr defaultRowHeight="15" outlineLevelRow="1" x14ac:dyDescent="0.25"/>
  <cols>
    <col min="1" max="1" width="12.28515625" customWidth="1"/>
    <col min="2" max="2" width="69" style="54" customWidth="1"/>
    <col min="3" max="3" width="8.28515625" style="3" customWidth="1"/>
    <col min="4" max="4" width="8.42578125" style="3" customWidth="1"/>
    <col min="5" max="5" width="11.7109375" customWidth="1"/>
    <col min="6" max="6" width="14.140625" customWidth="1"/>
    <col min="7" max="9" width="10.42578125" customWidth="1"/>
  </cols>
  <sheetData>
    <row r="1" spans="1:9" ht="18.75" customHeight="1" outlineLevel="1" thickBot="1" x14ac:dyDescent="0.3">
      <c r="A1" s="73" t="s">
        <v>242</v>
      </c>
      <c r="B1" s="74"/>
      <c r="C1" s="74"/>
      <c r="D1" s="74"/>
      <c r="E1" s="74"/>
      <c r="F1" s="74"/>
      <c r="G1" s="74"/>
      <c r="H1" s="74"/>
      <c r="I1" s="75"/>
    </row>
    <row r="2" spans="1:9" outlineLevel="1" x14ac:dyDescent="0.25">
      <c r="A2" s="4" t="s">
        <v>0</v>
      </c>
      <c r="B2" s="47" t="s">
        <v>82</v>
      </c>
      <c r="C2" s="76"/>
      <c r="D2" s="77"/>
      <c r="E2" s="77"/>
      <c r="F2" s="77"/>
      <c r="G2" s="77"/>
      <c r="H2" s="77"/>
      <c r="I2" s="78"/>
    </row>
    <row r="3" spans="1:9" outlineLevel="1" x14ac:dyDescent="0.25">
      <c r="A3" s="5" t="s">
        <v>1</v>
      </c>
      <c r="B3" s="12" t="s">
        <v>83</v>
      </c>
      <c r="C3" s="79"/>
      <c r="D3" s="80"/>
      <c r="E3" s="80"/>
      <c r="F3" s="80"/>
      <c r="G3" s="80"/>
      <c r="H3" s="80"/>
      <c r="I3" s="81"/>
    </row>
    <row r="4" spans="1:9" ht="25.5" outlineLevel="1" x14ac:dyDescent="0.25">
      <c r="A4" s="6" t="s">
        <v>52</v>
      </c>
      <c r="B4" s="12" t="s">
        <v>2</v>
      </c>
      <c r="C4" s="82"/>
      <c r="D4" s="83"/>
      <c r="E4" s="83"/>
      <c r="F4" s="83"/>
      <c r="G4" s="83"/>
      <c r="H4" s="83"/>
      <c r="I4" s="84"/>
    </row>
    <row r="5" spans="1:9" ht="15" customHeight="1" outlineLevel="1" x14ac:dyDescent="0.25">
      <c r="A5" s="85"/>
      <c r="B5" s="86"/>
      <c r="C5" s="103" t="s">
        <v>3</v>
      </c>
      <c r="D5" s="104"/>
      <c r="E5" s="105"/>
      <c r="F5" s="106" t="s">
        <v>4</v>
      </c>
      <c r="G5" s="107"/>
      <c r="H5" s="107"/>
      <c r="I5" s="108"/>
    </row>
    <row r="6" spans="1:9" ht="15" customHeight="1" outlineLevel="1" thickBot="1" x14ac:dyDescent="0.3">
      <c r="A6" s="87"/>
      <c r="B6" s="88"/>
      <c r="C6" s="103" t="s">
        <v>5</v>
      </c>
      <c r="D6" s="104"/>
      <c r="E6" s="105"/>
      <c r="F6" s="106" t="s">
        <v>4</v>
      </c>
      <c r="G6" s="107"/>
      <c r="H6" s="107"/>
      <c r="I6" s="108"/>
    </row>
    <row r="7" spans="1:9" ht="45.75" thickBot="1" x14ac:dyDescent="0.3">
      <c r="A7" s="7" t="s">
        <v>6</v>
      </c>
      <c r="B7" s="8" t="s">
        <v>7</v>
      </c>
      <c r="C7" s="8" t="s">
        <v>8</v>
      </c>
      <c r="D7" s="9" t="s">
        <v>9</v>
      </c>
      <c r="E7" s="10" t="s">
        <v>21</v>
      </c>
      <c r="F7" s="10" t="s">
        <v>22</v>
      </c>
      <c r="G7" s="10" t="s">
        <v>23</v>
      </c>
      <c r="H7" s="10" t="s">
        <v>24</v>
      </c>
      <c r="I7" s="11" t="s">
        <v>13</v>
      </c>
    </row>
    <row r="8" spans="1:9" ht="15.75" thickBot="1" x14ac:dyDescent="0.3">
      <c r="A8" s="30"/>
      <c r="B8" s="53" t="s">
        <v>84</v>
      </c>
      <c r="C8" s="16"/>
      <c r="D8" s="16"/>
      <c r="E8" s="13"/>
      <c r="F8" s="13"/>
      <c r="G8" s="13"/>
      <c r="H8" s="13"/>
      <c r="I8" s="52"/>
    </row>
    <row r="9" spans="1:9" ht="342" x14ac:dyDescent="0.25">
      <c r="A9" s="28" t="s">
        <v>176</v>
      </c>
      <c r="B9" s="66" t="s">
        <v>172</v>
      </c>
      <c r="C9" s="27" t="s">
        <v>15</v>
      </c>
      <c r="D9" s="27">
        <v>1</v>
      </c>
      <c r="E9" s="29">
        <v>0</v>
      </c>
      <c r="F9" s="29">
        <f t="shared" ref="F9:F29" si="0">E9*D9</f>
        <v>0</v>
      </c>
      <c r="G9" s="48">
        <v>0</v>
      </c>
      <c r="H9" s="48">
        <f>G9*D9</f>
        <v>0</v>
      </c>
      <c r="I9" s="51"/>
    </row>
    <row r="10" spans="1:9" x14ac:dyDescent="0.25">
      <c r="A10" s="28"/>
      <c r="B10" s="66"/>
      <c r="C10" s="27"/>
      <c r="D10" s="27"/>
      <c r="E10" s="29"/>
      <c r="F10" s="29"/>
      <c r="G10" s="48"/>
      <c r="H10" s="48"/>
      <c r="I10" s="51"/>
    </row>
    <row r="11" spans="1:9" ht="75" x14ac:dyDescent="0.25">
      <c r="A11" s="28" t="s">
        <v>178</v>
      </c>
      <c r="B11" s="1" t="s">
        <v>85</v>
      </c>
      <c r="C11" s="27" t="s">
        <v>15</v>
      </c>
      <c r="D11" s="27">
        <v>3</v>
      </c>
      <c r="E11" s="29">
        <v>0</v>
      </c>
      <c r="F11" s="29">
        <f t="shared" si="0"/>
        <v>0</v>
      </c>
      <c r="G11" s="48">
        <v>0</v>
      </c>
      <c r="H11" s="48">
        <f>G11*D11</f>
        <v>0</v>
      </c>
      <c r="I11" s="51"/>
    </row>
    <row r="12" spans="1:9" ht="45" x14ac:dyDescent="0.25">
      <c r="A12" s="28" t="s">
        <v>182</v>
      </c>
      <c r="B12" s="1" t="s">
        <v>92</v>
      </c>
      <c r="C12" s="27" t="s">
        <v>25</v>
      </c>
      <c r="D12" s="27">
        <v>3</v>
      </c>
      <c r="E12" s="29">
        <v>0</v>
      </c>
      <c r="F12" s="29">
        <f t="shared" si="0"/>
        <v>0</v>
      </c>
      <c r="G12" s="48">
        <v>0</v>
      </c>
      <c r="H12" s="48">
        <f>G12*D12</f>
        <v>0</v>
      </c>
      <c r="I12" s="51"/>
    </row>
    <row r="13" spans="1:9" x14ac:dyDescent="0.25">
      <c r="A13" s="28"/>
      <c r="B13" s="1" t="s">
        <v>93</v>
      </c>
      <c r="C13" s="27" t="s">
        <v>25</v>
      </c>
      <c r="D13" s="27">
        <v>3</v>
      </c>
      <c r="E13" s="29">
        <v>0</v>
      </c>
      <c r="F13" s="29">
        <f t="shared" ref="F13" si="1">E13*D13</f>
        <v>0</v>
      </c>
      <c r="G13" s="48">
        <v>0</v>
      </c>
      <c r="H13" s="48">
        <f>G13*D13</f>
        <v>0</v>
      </c>
      <c r="I13" s="51"/>
    </row>
    <row r="14" spans="1:9" x14ac:dyDescent="0.25">
      <c r="A14" s="28"/>
      <c r="B14" s="1" t="s">
        <v>94</v>
      </c>
      <c r="C14" s="27" t="s">
        <v>25</v>
      </c>
      <c r="D14" s="27">
        <v>1</v>
      </c>
      <c r="E14" s="29">
        <v>0</v>
      </c>
      <c r="F14" s="29">
        <f t="shared" si="0"/>
        <v>0</v>
      </c>
      <c r="G14" s="48">
        <v>0</v>
      </c>
      <c r="H14" s="48">
        <f>G14*D14</f>
        <v>0</v>
      </c>
      <c r="I14" s="51"/>
    </row>
    <row r="15" spans="1:9" x14ac:dyDescent="0.25">
      <c r="A15" s="28"/>
      <c r="B15" s="1"/>
      <c r="C15" s="27"/>
      <c r="D15" s="27"/>
      <c r="E15" s="29"/>
      <c r="F15" s="29"/>
      <c r="G15" s="48"/>
      <c r="H15" s="48"/>
      <c r="I15" s="51"/>
    </row>
    <row r="16" spans="1:9" s="64" customFormat="1" x14ac:dyDescent="0.25">
      <c r="A16" s="58"/>
      <c r="B16" s="59" t="s">
        <v>46</v>
      </c>
      <c r="C16" s="60" t="s">
        <v>47</v>
      </c>
      <c r="D16" s="60">
        <v>10</v>
      </c>
      <c r="E16" s="29">
        <v>0</v>
      </c>
      <c r="F16" s="61">
        <f t="shared" si="0"/>
        <v>0</v>
      </c>
      <c r="G16" s="48">
        <v>0</v>
      </c>
      <c r="H16" s="62">
        <f t="shared" ref="H16:H29" si="2">G16*D16</f>
        <v>0</v>
      </c>
      <c r="I16" s="63"/>
    </row>
    <row r="17" spans="1:9" x14ac:dyDescent="0.25">
      <c r="A17" s="28"/>
      <c r="B17" s="1" t="s">
        <v>48</v>
      </c>
      <c r="C17" s="27" t="s">
        <v>15</v>
      </c>
      <c r="D17" s="27">
        <v>3</v>
      </c>
      <c r="E17" s="29">
        <v>0</v>
      </c>
      <c r="F17" s="29">
        <f t="shared" si="0"/>
        <v>0</v>
      </c>
      <c r="G17" s="48">
        <v>0</v>
      </c>
      <c r="H17" s="48">
        <f t="shared" si="2"/>
        <v>0</v>
      </c>
      <c r="I17" s="51"/>
    </row>
    <row r="18" spans="1:9" ht="45" x14ac:dyDescent="0.25">
      <c r="A18" s="28"/>
      <c r="B18" s="1" t="s">
        <v>86</v>
      </c>
      <c r="C18" s="27" t="s">
        <v>26</v>
      </c>
      <c r="D18" s="60">
        <v>45</v>
      </c>
      <c r="E18" s="29">
        <v>0</v>
      </c>
      <c r="F18" s="29">
        <f t="shared" si="0"/>
        <v>0</v>
      </c>
      <c r="G18" s="48">
        <v>0</v>
      </c>
      <c r="H18" s="48">
        <f t="shared" si="2"/>
        <v>0</v>
      </c>
      <c r="I18" s="51"/>
    </row>
    <row r="19" spans="1:9" x14ac:dyDescent="0.25">
      <c r="A19" s="28"/>
      <c r="B19" s="1"/>
      <c r="C19" s="27"/>
      <c r="D19" s="67"/>
      <c r="E19" s="29"/>
      <c r="F19" s="29"/>
      <c r="G19" s="48"/>
      <c r="H19" s="48"/>
      <c r="I19" s="51"/>
    </row>
    <row r="20" spans="1:9" ht="90" x14ac:dyDescent="0.25">
      <c r="A20" s="28" t="s">
        <v>180</v>
      </c>
      <c r="B20" s="1" t="s">
        <v>163</v>
      </c>
      <c r="C20" s="27" t="s">
        <v>25</v>
      </c>
      <c r="D20" s="27">
        <v>1</v>
      </c>
      <c r="E20" s="29">
        <v>0</v>
      </c>
      <c r="F20" s="29">
        <f t="shared" si="0"/>
        <v>0</v>
      </c>
      <c r="G20" s="48">
        <v>0</v>
      </c>
      <c r="H20" s="48">
        <f t="shared" si="2"/>
        <v>0</v>
      </c>
      <c r="I20" s="51"/>
    </row>
    <row r="21" spans="1:9" x14ac:dyDescent="0.25">
      <c r="A21" s="28" t="s">
        <v>179</v>
      </c>
      <c r="B21" s="1" t="s">
        <v>154</v>
      </c>
      <c r="C21" s="27" t="s">
        <v>25</v>
      </c>
      <c r="D21" s="27">
        <v>2</v>
      </c>
      <c r="E21" s="29">
        <v>0</v>
      </c>
      <c r="F21" s="29">
        <f t="shared" si="0"/>
        <v>0</v>
      </c>
      <c r="G21" s="48">
        <v>0</v>
      </c>
      <c r="H21" s="48">
        <f t="shared" si="2"/>
        <v>0</v>
      </c>
      <c r="I21" s="51"/>
    </row>
    <row r="22" spans="1:9" ht="45" x14ac:dyDescent="0.25">
      <c r="A22" s="28" t="s">
        <v>184</v>
      </c>
      <c r="B22" s="1" t="s">
        <v>155</v>
      </c>
      <c r="C22" s="27" t="s">
        <v>25</v>
      </c>
      <c r="D22" s="27">
        <v>1</v>
      </c>
      <c r="E22" s="29">
        <v>0</v>
      </c>
      <c r="F22" s="29">
        <f>E22*D22</f>
        <v>0</v>
      </c>
      <c r="G22" s="48">
        <v>0</v>
      </c>
      <c r="H22" s="48">
        <f t="shared" si="2"/>
        <v>0</v>
      </c>
      <c r="I22" s="51"/>
    </row>
    <row r="23" spans="1:9" ht="30" x14ac:dyDescent="0.25">
      <c r="A23" s="28" t="s">
        <v>181</v>
      </c>
      <c r="B23" s="59" t="s">
        <v>156</v>
      </c>
      <c r="C23" s="27" t="s">
        <v>25</v>
      </c>
      <c r="D23" s="27">
        <v>1</v>
      </c>
      <c r="E23" s="29">
        <v>0</v>
      </c>
      <c r="F23" s="29">
        <f>E23*D23</f>
        <v>0</v>
      </c>
      <c r="G23" s="48">
        <v>0</v>
      </c>
      <c r="H23" s="48">
        <f>G23*D23</f>
        <v>0</v>
      </c>
      <c r="I23" s="51"/>
    </row>
    <row r="24" spans="1:9" ht="45" x14ac:dyDescent="0.25">
      <c r="A24" s="28" t="s">
        <v>183</v>
      </c>
      <c r="B24" s="68" t="s">
        <v>157</v>
      </c>
      <c r="C24" s="27" t="s">
        <v>25</v>
      </c>
      <c r="D24" s="27">
        <v>1</v>
      </c>
      <c r="E24" s="29">
        <v>0</v>
      </c>
      <c r="F24" s="29">
        <f>E24*D24</f>
        <v>0</v>
      </c>
      <c r="G24" s="48">
        <v>0</v>
      </c>
      <c r="H24" s="48">
        <f>G24*D24</f>
        <v>0</v>
      </c>
      <c r="I24" s="51"/>
    </row>
    <row r="25" spans="1:9" x14ac:dyDescent="0.25">
      <c r="A25" s="28"/>
      <c r="B25" s="1"/>
      <c r="C25" s="27"/>
      <c r="D25" s="60"/>
      <c r="E25" s="29"/>
      <c r="F25" s="29"/>
      <c r="G25" s="48"/>
      <c r="H25" s="48"/>
      <c r="I25" s="51"/>
    </row>
    <row r="26" spans="1:9" ht="30" x14ac:dyDescent="0.25">
      <c r="A26" s="28" t="s">
        <v>185</v>
      </c>
      <c r="B26" s="1" t="s">
        <v>87</v>
      </c>
      <c r="C26" s="27" t="s">
        <v>25</v>
      </c>
      <c r="D26" s="27">
        <v>2</v>
      </c>
      <c r="E26" s="29">
        <v>0</v>
      </c>
      <c r="F26" s="29">
        <f t="shared" ref="F26" si="3">E26*D26</f>
        <v>0</v>
      </c>
      <c r="G26" s="48">
        <v>0</v>
      </c>
      <c r="H26" s="48">
        <f t="shared" ref="H26" si="4">G26*D26</f>
        <v>0</v>
      </c>
      <c r="I26" s="51"/>
    </row>
    <row r="27" spans="1:9" ht="30" x14ac:dyDescent="0.25">
      <c r="A27" s="28" t="s">
        <v>186</v>
      </c>
      <c r="B27" s="1" t="s">
        <v>158</v>
      </c>
      <c r="C27" s="27" t="s">
        <v>25</v>
      </c>
      <c r="D27" s="27">
        <v>1</v>
      </c>
      <c r="E27" s="29">
        <v>0</v>
      </c>
      <c r="F27" s="29">
        <f t="shared" ref="F27" si="5">E27*D27</f>
        <v>0</v>
      </c>
      <c r="G27" s="48">
        <v>0</v>
      </c>
      <c r="H27" s="48">
        <f t="shared" ref="H27" si="6">G27*D27</f>
        <v>0</v>
      </c>
      <c r="I27" s="51"/>
    </row>
    <row r="28" spans="1:9" x14ac:dyDescent="0.25">
      <c r="A28" s="28"/>
      <c r="B28" s="1"/>
      <c r="C28" s="27"/>
      <c r="D28" s="60"/>
      <c r="E28" s="29"/>
      <c r="F28" s="29"/>
      <c r="G28" s="48"/>
      <c r="H28" s="48"/>
      <c r="I28" s="51"/>
    </row>
    <row r="29" spans="1:9" ht="45" x14ac:dyDescent="0.25">
      <c r="A29" s="28" t="s">
        <v>187</v>
      </c>
      <c r="B29" s="1" t="s">
        <v>88</v>
      </c>
      <c r="C29" s="27" t="s">
        <v>25</v>
      </c>
      <c r="D29" s="27">
        <v>3</v>
      </c>
      <c r="E29" s="29">
        <v>0</v>
      </c>
      <c r="F29" s="29">
        <f t="shared" si="0"/>
        <v>0</v>
      </c>
      <c r="G29" s="48">
        <v>0</v>
      </c>
      <c r="H29" s="48">
        <f t="shared" si="2"/>
        <v>0</v>
      </c>
      <c r="I29" s="51"/>
    </row>
    <row r="30" spans="1:9" ht="45" x14ac:dyDescent="0.25">
      <c r="A30" s="28" t="s">
        <v>188</v>
      </c>
      <c r="B30" s="1" t="s">
        <v>89</v>
      </c>
      <c r="C30" s="27" t="s">
        <v>25</v>
      </c>
      <c r="D30" s="27">
        <v>1</v>
      </c>
      <c r="E30" s="29">
        <v>0</v>
      </c>
      <c r="F30" s="29">
        <f t="shared" ref="F30" si="7">E30*D30</f>
        <v>0</v>
      </c>
      <c r="G30" s="48">
        <v>0</v>
      </c>
      <c r="H30" s="48">
        <f t="shared" ref="H30" si="8">G30*D30</f>
        <v>0</v>
      </c>
      <c r="I30" s="51"/>
    </row>
    <row r="31" spans="1:9" ht="30" x14ac:dyDescent="0.25">
      <c r="A31" s="28" t="s">
        <v>189</v>
      </c>
      <c r="B31" s="1" t="s">
        <v>90</v>
      </c>
      <c r="C31" s="27" t="s">
        <v>25</v>
      </c>
      <c r="D31" s="27">
        <v>1</v>
      </c>
      <c r="E31" s="29">
        <v>0</v>
      </c>
      <c r="F31" s="29">
        <f t="shared" ref="F31" si="9">E31*D31</f>
        <v>0</v>
      </c>
      <c r="G31" s="48">
        <v>0</v>
      </c>
      <c r="H31" s="48">
        <f t="shared" ref="H31" si="10">G31*D31</f>
        <v>0</v>
      </c>
      <c r="I31" s="51"/>
    </row>
    <row r="32" spans="1:9" ht="45" x14ac:dyDescent="0.25">
      <c r="A32" s="28" t="s">
        <v>190</v>
      </c>
      <c r="B32" s="1" t="s">
        <v>91</v>
      </c>
      <c r="C32" s="27" t="s">
        <v>25</v>
      </c>
      <c r="D32" s="27">
        <v>2</v>
      </c>
      <c r="E32" s="29">
        <v>0</v>
      </c>
      <c r="F32" s="29">
        <f t="shared" ref="F32" si="11">E32*D32</f>
        <v>0</v>
      </c>
      <c r="G32" s="48">
        <v>0</v>
      </c>
      <c r="H32" s="48">
        <f t="shared" ref="H32" si="12">G32*D32</f>
        <v>0</v>
      </c>
      <c r="I32" s="51"/>
    </row>
    <row r="33" spans="1:9" ht="30" x14ac:dyDescent="0.25">
      <c r="A33" s="28" t="s">
        <v>191</v>
      </c>
      <c r="B33" s="1" t="s">
        <v>159</v>
      </c>
      <c r="C33" s="27" t="s">
        <v>25</v>
      </c>
      <c r="D33" s="27">
        <v>2</v>
      </c>
      <c r="E33" s="29">
        <v>0</v>
      </c>
      <c r="F33" s="29">
        <f t="shared" ref="F33" si="13">E33*D33</f>
        <v>0</v>
      </c>
      <c r="G33" s="48">
        <v>0</v>
      </c>
      <c r="H33" s="48">
        <f t="shared" ref="H33" si="14">G33*D33</f>
        <v>0</v>
      </c>
      <c r="I33" s="51"/>
    </row>
    <row r="34" spans="1:9" ht="30" x14ac:dyDescent="0.25">
      <c r="A34" s="28" t="s">
        <v>192</v>
      </c>
      <c r="B34" s="1" t="s">
        <v>160</v>
      </c>
      <c r="C34" s="27" t="s">
        <v>25</v>
      </c>
      <c r="D34" s="27">
        <v>1</v>
      </c>
      <c r="E34" s="29">
        <v>0</v>
      </c>
      <c r="F34" s="29">
        <f t="shared" ref="F34" si="15">E34*D34</f>
        <v>0</v>
      </c>
      <c r="G34" s="48">
        <v>0</v>
      </c>
      <c r="H34" s="48">
        <f t="shared" ref="H34" si="16">G34*D34</f>
        <v>0</v>
      </c>
      <c r="I34" s="51"/>
    </row>
    <row r="35" spans="1:9" x14ac:dyDescent="0.25">
      <c r="A35" s="28"/>
      <c r="B35" s="1"/>
      <c r="C35" s="27"/>
      <c r="D35" s="27"/>
      <c r="E35" s="61"/>
      <c r="F35" s="29"/>
      <c r="G35" s="48"/>
      <c r="H35" s="48"/>
      <c r="I35" s="51"/>
    </row>
    <row r="36" spans="1:9" ht="30" x14ac:dyDescent="0.25">
      <c r="A36" s="28" t="s">
        <v>193</v>
      </c>
      <c r="B36" s="59" t="s">
        <v>95</v>
      </c>
      <c r="C36" s="27" t="s">
        <v>25</v>
      </c>
      <c r="D36" s="27">
        <v>2</v>
      </c>
      <c r="E36" s="29">
        <v>0</v>
      </c>
      <c r="F36" s="29">
        <f>E36*D36</f>
        <v>0</v>
      </c>
      <c r="G36" s="48">
        <v>0</v>
      </c>
      <c r="H36" s="48">
        <f t="shared" ref="H36" si="17">G36*D36</f>
        <v>0</v>
      </c>
      <c r="I36" s="51"/>
    </row>
    <row r="37" spans="1:9" ht="30" x14ac:dyDescent="0.25">
      <c r="A37" s="28" t="s">
        <v>194</v>
      </c>
      <c r="B37" s="59" t="s">
        <v>96</v>
      </c>
      <c r="C37" s="27" t="s">
        <v>25</v>
      </c>
      <c r="D37" s="27">
        <v>1</v>
      </c>
      <c r="E37" s="29">
        <v>0</v>
      </c>
      <c r="F37" s="29">
        <f>E37*D37</f>
        <v>0</v>
      </c>
      <c r="G37" s="48">
        <v>0</v>
      </c>
      <c r="H37" s="48">
        <f t="shared" ref="H37" si="18">G37*D37</f>
        <v>0</v>
      </c>
      <c r="I37" s="51"/>
    </row>
    <row r="38" spans="1:9" ht="30" x14ac:dyDescent="0.25">
      <c r="A38" s="28" t="s">
        <v>195</v>
      </c>
      <c r="B38" s="59" t="s">
        <v>97</v>
      </c>
      <c r="C38" s="27" t="s">
        <v>25</v>
      </c>
      <c r="D38" s="27">
        <v>1</v>
      </c>
      <c r="E38" s="29">
        <v>0</v>
      </c>
      <c r="F38" s="29">
        <f>E38*D38</f>
        <v>0</v>
      </c>
      <c r="G38" s="48">
        <v>0</v>
      </c>
      <c r="H38" s="48">
        <f t="shared" ref="H38" si="19">G38*D38</f>
        <v>0</v>
      </c>
      <c r="I38" s="51"/>
    </row>
    <row r="39" spans="1:9" ht="30" x14ac:dyDescent="0.25">
      <c r="A39" s="28" t="s">
        <v>196</v>
      </c>
      <c r="B39" s="59" t="s">
        <v>98</v>
      </c>
      <c r="C39" s="27" t="s">
        <v>25</v>
      </c>
      <c r="D39" s="27">
        <v>1</v>
      </c>
      <c r="E39" s="29">
        <v>0</v>
      </c>
      <c r="F39" s="29">
        <f>E39*D39</f>
        <v>0</v>
      </c>
      <c r="G39" s="48">
        <v>0</v>
      </c>
      <c r="H39" s="48">
        <f t="shared" ref="H39" si="20">G39*D39</f>
        <v>0</v>
      </c>
      <c r="I39" s="51"/>
    </row>
    <row r="40" spans="1:9" ht="30" x14ac:dyDescent="0.25">
      <c r="A40" s="28" t="s">
        <v>197</v>
      </c>
      <c r="B40" s="59" t="s">
        <v>99</v>
      </c>
      <c r="C40" s="27" t="s">
        <v>25</v>
      </c>
      <c r="D40" s="27">
        <v>1</v>
      </c>
      <c r="E40" s="29">
        <v>0</v>
      </c>
      <c r="F40" s="29">
        <f>E40*D40</f>
        <v>0</v>
      </c>
      <c r="G40" s="48">
        <v>0</v>
      </c>
      <c r="H40" s="48">
        <f t="shared" ref="H40" si="21">G40*D40</f>
        <v>0</v>
      </c>
      <c r="I40" s="51"/>
    </row>
    <row r="41" spans="1:9" x14ac:dyDescent="0.25">
      <c r="A41" s="28"/>
      <c r="B41" s="59"/>
      <c r="C41" s="27"/>
      <c r="D41" s="27"/>
      <c r="E41" s="61"/>
      <c r="F41" s="29"/>
      <c r="G41" s="48"/>
      <c r="H41" s="48"/>
      <c r="I41" s="51"/>
    </row>
    <row r="42" spans="1:9" x14ac:dyDescent="0.25">
      <c r="A42" s="28" t="s">
        <v>198</v>
      </c>
      <c r="B42" s="2" t="s">
        <v>61</v>
      </c>
      <c r="C42" s="27" t="s">
        <v>25</v>
      </c>
      <c r="D42" s="27">
        <v>28</v>
      </c>
      <c r="E42" s="29">
        <v>0</v>
      </c>
      <c r="F42" s="29">
        <f t="shared" ref="F42:F43" si="22">E42*D42</f>
        <v>0</v>
      </c>
      <c r="G42" s="48">
        <v>0</v>
      </c>
      <c r="H42" s="48">
        <f t="shared" ref="H42:H43" si="23">G42*D42</f>
        <v>0</v>
      </c>
      <c r="I42" s="51"/>
    </row>
    <row r="43" spans="1:9" x14ac:dyDescent="0.25">
      <c r="A43" s="28" t="s">
        <v>199</v>
      </c>
      <c r="B43" s="2" t="s">
        <v>62</v>
      </c>
      <c r="C43" s="27" t="s">
        <v>25</v>
      </c>
      <c r="D43" s="60">
        <v>23</v>
      </c>
      <c r="E43" s="29">
        <v>0</v>
      </c>
      <c r="F43" s="29">
        <f t="shared" si="22"/>
        <v>0</v>
      </c>
      <c r="G43" s="48">
        <v>0</v>
      </c>
      <c r="H43" s="48">
        <f t="shared" si="23"/>
        <v>0</v>
      </c>
      <c r="I43" s="51"/>
    </row>
    <row r="44" spans="1:9" x14ac:dyDescent="0.25">
      <c r="A44" s="28" t="s">
        <v>239</v>
      </c>
      <c r="B44" s="2" t="s">
        <v>240</v>
      </c>
      <c r="C44" s="27" t="s">
        <v>25</v>
      </c>
      <c r="D44" s="60">
        <v>8</v>
      </c>
      <c r="E44" s="29">
        <v>0</v>
      </c>
      <c r="F44" s="29">
        <f t="shared" ref="F44" si="24">E44*D44</f>
        <v>0</v>
      </c>
      <c r="G44" s="48">
        <v>0</v>
      </c>
      <c r="H44" s="48">
        <f t="shared" ref="H44" si="25">G44*D44</f>
        <v>0</v>
      </c>
      <c r="I44" s="51"/>
    </row>
    <row r="45" spans="1:9" x14ac:dyDescent="0.25">
      <c r="A45" s="28"/>
      <c r="B45" s="1"/>
      <c r="C45" s="27"/>
      <c r="D45" s="27"/>
      <c r="E45" s="61"/>
      <c r="F45" s="29"/>
      <c r="G45" s="48"/>
      <c r="H45" s="48"/>
      <c r="I45" s="51"/>
    </row>
    <row r="46" spans="1:9" s="64" customFormat="1" ht="45" x14ac:dyDescent="0.25">
      <c r="A46" s="58" t="s">
        <v>200</v>
      </c>
      <c r="B46" s="59" t="s">
        <v>100</v>
      </c>
      <c r="C46" s="60" t="s">
        <v>25</v>
      </c>
      <c r="D46" s="60">
        <v>1</v>
      </c>
      <c r="E46" s="29">
        <v>0</v>
      </c>
      <c r="F46" s="61">
        <f t="shared" ref="F46" si="26">E46*D46</f>
        <v>0</v>
      </c>
      <c r="G46" s="48">
        <v>0</v>
      </c>
      <c r="H46" s="62">
        <f t="shared" ref="H46" si="27">G46*D46</f>
        <v>0</v>
      </c>
      <c r="I46" s="63"/>
    </row>
    <row r="47" spans="1:9" s="64" customFormat="1" ht="45" x14ac:dyDescent="0.25">
      <c r="A47" s="58" t="s">
        <v>201</v>
      </c>
      <c r="B47" s="59" t="s">
        <v>101</v>
      </c>
      <c r="C47" s="60" t="s">
        <v>25</v>
      </c>
      <c r="D47" s="60">
        <v>1</v>
      </c>
      <c r="E47" s="29">
        <v>0</v>
      </c>
      <c r="F47" s="61">
        <f t="shared" ref="F47" si="28">E47*D47</f>
        <v>0</v>
      </c>
      <c r="G47" s="48">
        <v>0</v>
      </c>
      <c r="H47" s="62">
        <f t="shared" ref="H47" si="29">G47*D47</f>
        <v>0</v>
      </c>
      <c r="I47" s="63"/>
    </row>
    <row r="48" spans="1:9" s="64" customFormat="1" ht="45" x14ac:dyDescent="0.25">
      <c r="A48" s="58" t="s">
        <v>202</v>
      </c>
      <c r="B48" s="59" t="s">
        <v>102</v>
      </c>
      <c r="C48" s="60" t="s">
        <v>25</v>
      </c>
      <c r="D48" s="60">
        <v>1</v>
      </c>
      <c r="E48" s="29">
        <v>0</v>
      </c>
      <c r="F48" s="61">
        <f t="shared" ref="F48" si="30">E48*D48</f>
        <v>0</v>
      </c>
      <c r="G48" s="48">
        <v>0</v>
      </c>
      <c r="H48" s="62">
        <f t="shared" ref="H48" si="31">G48*D48</f>
        <v>0</v>
      </c>
      <c r="I48" s="63"/>
    </row>
    <row r="49" spans="1:9" s="64" customFormat="1" ht="45" x14ac:dyDescent="0.25">
      <c r="A49" s="58" t="s">
        <v>203</v>
      </c>
      <c r="B49" s="59" t="s">
        <v>103</v>
      </c>
      <c r="C49" s="60" t="s">
        <v>25</v>
      </c>
      <c r="D49" s="60">
        <v>1</v>
      </c>
      <c r="E49" s="29">
        <v>0</v>
      </c>
      <c r="F49" s="61">
        <f t="shared" ref="F49" si="32">E49*D49</f>
        <v>0</v>
      </c>
      <c r="G49" s="48">
        <v>0</v>
      </c>
      <c r="H49" s="62">
        <f t="shared" ref="H49" si="33">G49*D49</f>
        <v>0</v>
      </c>
      <c r="I49" s="63"/>
    </row>
    <row r="50" spans="1:9" s="64" customFormat="1" ht="45" x14ac:dyDescent="0.25">
      <c r="A50" s="58" t="s">
        <v>204</v>
      </c>
      <c r="B50" s="59" t="s">
        <v>104</v>
      </c>
      <c r="C50" s="60" t="s">
        <v>25</v>
      </c>
      <c r="D50" s="60">
        <v>2</v>
      </c>
      <c r="E50" s="29">
        <v>0</v>
      </c>
      <c r="F50" s="61">
        <f t="shared" ref="F50" si="34">E50*D50</f>
        <v>0</v>
      </c>
      <c r="G50" s="48">
        <v>0</v>
      </c>
      <c r="H50" s="62">
        <f t="shared" ref="H50" si="35">G50*D50</f>
        <v>0</v>
      </c>
      <c r="I50" s="63"/>
    </row>
    <row r="51" spans="1:9" s="64" customFormat="1" ht="45" x14ac:dyDescent="0.25">
      <c r="A51" s="58" t="s">
        <v>205</v>
      </c>
      <c r="B51" s="59" t="s">
        <v>105</v>
      </c>
      <c r="C51" s="60" t="s">
        <v>25</v>
      </c>
      <c r="D51" s="60">
        <v>1</v>
      </c>
      <c r="E51" s="29">
        <v>0</v>
      </c>
      <c r="F51" s="61">
        <f t="shared" ref="F51" si="36">E51*D51</f>
        <v>0</v>
      </c>
      <c r="G51" s="48">
        <v>0</v>
      </c>
      <c r="H51" s="62">
        <f t="shared" ref="H51" si="37">G51*D51</f>
        <v>0</v>
      </c>
      <c r="I51" s="63"/>
    </row>
    <row r="52" spans="1:9" s="64" customFormat="1" ht="45" x14ac:dyDescent="0.25">
      <c r="A52" s="58" t="s">
        <v>206</v>
      </c>
      <c r="B52" s="59" t="s">
        <v>106</v>
      </c>
      <c r="C52" s="60" t="s">
        <v>25</v>
      </c>
      <c r="D52" s="60">
        <v>1</v>
      </c>
      <c r="E52" s="29">
        <v>0</v>
      </c>
      <c r="F52" s="61">
        <f t="shared" ref="F52" si="38">E52*D52</f>
        <v>0</v>
      </c>
      <c r="G52" s="48">
        <v>0</v>
      </c>
      <c r="H52" s="62">
        <f t="shared" ref="H52" si="39">G52*D52</f>
        <v>0</v>
      </c>
      <c r="I52" s="63"/>
    </row>
    <row r="53" spans="1:9" s="64" customFormat="1" ht="45" x14ac:dyDescent="0.25">
      <c r="A53" s="58" t="s">
        <v>207</v>
      </c>
      <c r="B53" s="59" t="s">
        <v>107</v>
      </c>
      <c r="C53" s="60" t="s">
        <v>25</v>
      </c>
      <c r="D53" s="60">
        <v>4</v>
      </c>
      <c r="E53" s="29">
        <v>0</v>
      </c>
      <c r="F53" s="61">
        <f t="shared" ref="F53" si="40">E53*D53</f>
        <v>0</v>
      </c>
      <c r="G53" s="48">
        <v>0</v>
      </c>
      <c r="H53" s="62">
        <f t="shared" ref="H53" si="41">G53*D53</f>
        <v>0</v>
      </c>
      <c r="I53" s="63"/>
    </row>
    <row r="54" spans="1:9" x14ac:dyDescent="0.25">
      <c r="A54" s="28"/>
      <c r="B54" s="1"/>
      <c r="C54" s="27"/>
      <c r="D54" s="27"/>
      <c r="E54" s="61"/>
      <c r="F54" s="29"/>
      <c r="G54" s="48"/>
      <c r="H54" s="48"/>
      <c r="I54" s="51"/>
    </row>
    <row r="55" spans="1:9" s="64" customFormat="1" ht="90" x14ac:dyDescent="0.25">
      <c r="A55" s="58" t="s">
        <v>208</v>
      </c>
      <c r="B55" s="59" t="s">
        <v>164</v>
      </c>
      <c r="C55" s="60" t="s">
        <v>15</v>
      </c>
      <c r="D55" s="60">
        <v>14</v>
      </c>
      <c r="E55" s="29">
        <v>0</v>
      </c>
      <c r="F55" s="61">
        <f t="shared" ref="F55:F57" si="42">E55*D55</f>
        <v>0</v>
      </c>
      <c r="G55" s="48">
        <v>0</v>
      </c>
      <c r="H55" s="62">
        <f t="shared" ref="H55:H57" si="43">G55*D55</f>
        <v>0</v>
      </c>
      <c r="I55" s="63"/>
    </row>
    <row r="56" spans="1:9" s="64" customFormat="1" ht="90" x14ac:dyDescent="0.25">
      <c r="A56" s="58" t="s">
        <v>209</v>
      </c>
      <c r="B56" s="59" t="s">
        <v>171</v>
      </c>
      <c r="C56" s="60" t="s">
        <v>15</v>
      </c>
      <c r="D56" s="60">
        <v>4</v>
      </c>
      <c r="E56" s="29">
        <v>0</v>
      </c>
      <c r="F56" s="61">
        <f t="shared" ref="F56" si="44">E56*D56</f>
        <v>0</v>
      </c>
      <c r="G56" s="48">
        <v>0</v>
      </c>
      <c r="H56" s="62">
        <f t="shared" ref="H56" si="45">G56*D56</f>
        <v>0</v>
      </c>
      <c r="I56" s="63"/>
    </row>
    <row r="57" spans="1:9" s="64" customFormat="1" ht="90" x14ac:dyDescent="0.25">
      <c r="A57" s="58" t="s">
        <v>210</v>
      </c>
      <c r="B57" s="59" t="s">
        <v>165</v>
      </c>
      <c r="C57" s="60" t="s">
        <v>15</v>
      </c>
      <c r="D57" s="60">
        <v>10</v>
      </c>
      <c r="E57" s="29">
        <v>0</v>
      </c>
      <c r="F57" s="61">
        <f t="shared" si="42"/>
        <v>0</v>
      </c>
      <c r="G57" s="48">
        <v>0</v>
      </c>
      <c r="H57" s="62">
        <f t="shared" si="43"/>
        <v>0</v>
      </c>
      <c r="I57" s="63"/>
    </row>
    <row r="58" spans="1:9" x14ac:dyDescent="0.25">
      <c r="A58" s="28"/>
      <c r="B58" s="1"/>
      <c r="C58" s="27"/>
      <c r="D58" s="27"/>
      <c r="E58" s="61"/>
      <c r="F58" s="29"/>
      <c r="G58" s="48"/>
      <c r="H58" s="48"/>
      <c r="I58" s="51"/>
    </row>
    <row r="59" spans="1:9" ht="60" x14ac:dyDescent="0.25">
      <c r="A59" s="28" t="s">
        <v>211</v>
      </c>
      <c r="B59" s="1" t="s">
        <v>64</v>
      </c>
      <c r="C59" s="27" t="s">
        <v>25</v>
      </c>
      <c r="D59" s="60">
        <v>12</v>
      </c>
      <c r="E59" s="29">
        <v>0</v>
      </c>
      <c r="F59" s="29">
        <f t="shared" ref="F59:F62" si="46">E59*D59</f>
        <v>0</v>
      </c>
      <c r="G59" s="48">
        <v>0</v>
      </c>
      <c r="H59" s="48">
        <f t="shared" ref="H59:H62" si="47">G59*D59</f>
        <v>0</v>
      </c>
      <c r="I59" s="51"/>
    </row>
    <row r="60" spans="1:9" ht="60" x14ac:dyDescent="0.25">
      <c r="A60" s="28" t="s">
        <v>212</v>
      </c>
      <c r="B60" s="1" t="s">
        <v>108</v>
      </c>
      <c r="C60" s="27" t="s">
        <v>25</v>
      </c>
      <c r="D60" s="60">
        <v>3</v>
      </c>
      <c r="E60" s="29">
        <v>0</v>
      </c>
      <c r="F60" s="29">
        <f t="shared" ref="F60" si="48">E60*D60</f>
        <v>0</v>
      </c>
      <c r="G60" s="48">
        <v>0</v>
      </c>
      <c r="H60" s="48">
        <f t="shared" ref="H60" si="49">G60*D60</f>
        <v>0</v>
      </c>
      <c r="I60" s="51"/>
    </row>
    <row r="61" spans="1:9" ht="60" x14ac:dyDescent="0.25">
      <c r="A61" s="28" t="s">
        <v>213</v>
      </c>
      <c r="B61" s="1" t="s">
        <v>67</v>
      </c>
      <c r="C61" s="27" t="s">
        <v>25</v>
      </c>
      <c r="D61" s="60">
        <v>1</v>
      </c>
      <c r="E61" s="29">
        <v>0</v>
      </c>
      <c r="F61" s="29">
        <f t="shared" si="46"/>
        <v>0</v>
      </c>
      <c r="G61" s="48">
        <v>0</v>
      </c>
      <c r="H61" s="48">
        <f t="shared" si="47"/>
        <v>0</v>
      </c>
      <c r="I61" s="51"/>
    </row>
    <row r="62" spans="1:9" ht="60" x14ac:dyDescent="0.25">
      <c r="A62" s="28" t="s">
        <v>214</v>
      </c>
      <c r="B62" s="1" t="s">
        <v>63</v>
      </c>
      <c r="C62" s="27" t="s">
        <v>25</v>
      </c>
      <c r="D62" s="60">
        <v>14</v>
      </c>
      <c r="E62" s="29">
        <v>0</v>
      </c>
      <c r="F62" s="29">
        <f t="shared" si="46"/>
        <v>0</v>
      </c>
      <c r="G62" s="48">
        <v>0</v>
      </c>
      <c r="H62" s="48">
        <f t="shared" si="47"/>
        <v>0</v>
      </c>
      <c r="I62" s="51"/>
    </row>
    <row r="63" spans="1:9" x14ac:dyDescent="0.25">
      <c r="A63" s="28"/>
      <c r="B63" s="1"/>
      <c r="C63" s="27"/>
      <c r="D63" s="67"/>
      <c r="E63" s="61"/>
      <c r="F63" s="29"/>
      <c r="G63" s="48"/>
      <c r="H63" s="48"/>
      <c r="I63" s="51"/>
    </row>
    <row r="64" spans="1:9" ht="30" x14ac:dyDescent="0.25">
      <c r="A64" s="28" t="s">
        <v>215</v>
      </c>
      <c r="B64" s="1" t="s">
        <v>65</v>
      </c>
      <c r="C64" s="27" t="s">
        <v>25</v>
      </c>
      <c r="D64" s="60">
        <v>4</v>
      </c>
      <c r="E64" s="29">
        <v>0</v>
      </c>
      <c r="F64" s="29">
        <f>E64*D64</f>
        <v>0</v>
      </c>
      <c r="G64" s="48">
        <v>0</v>
      </c>
      <c r="H64" s="48">
        <f t="shared" ref="H64:H65" si="50">G64*D64</f>
        <v>0</v>
      </c>
      <c r="I64" s="51"/>
    </row>
    <row r="65" spans="1:9" ht="30" x14ac:dyDescent="0.25">
      <c r="A65" s="28" t="s">
        <v>216</v>
      </c>
      <c r="B65" s="1" t="s">
        <v>66</v>
      </c>
      <c r="C65" s="27" t="s">
        <v>25</v>
      </c>
      <c r="D65" s="60">
        <v>2</v>
      </c>
      <c r="E65" s="29">
        <v>0</v>
      </c>
      <c r="F65" s="29">
        <f>E65*D65</f>
        <v>0</v>
      </c>
      <c r="G65" s="48">
        <v>0</v>
      </c>
      <c r="H65" s="48">
        <f t="shared" si="50"/>
        <v>0</v>
      </c>
      <c r="I65" s="51"/>
    </row>
    <row r="66" spans="1:9" x14ac:dyDescent="0.25">
      <c r="A66" s="28"/>
      <c r="B66" s="1"/>
      <c r="C66" s="27"/>
      <c r="D66" s="27"/>
      <c r="E66" s="61"/>
      <c r="F66" s="29"/>
      <c r="G66" s="48"/>
      <c r="H66" s="48"/>
      <c r="I66" s="51"/>
    </row>
    <row r="67" spans="1:9" ht="30" x14ac:dyDescent="0.25">
      <c r="A67" s="28" t="s">
        <v>217</v>
      </c>
      <c r="B67" s="1" t="s">
        <v>109</v>
      </c>
      <c r="C67" s="27" t="s">
        <v>25</v>
      </c>
      <c r="D67" s="27">
        <v>2</v>
      </c>
      <c r="E67" s="29">
        <v>0</v>
      </c>
      <c r="F67" s="29">
        <f>E67*D67</f>
        <v>0</v>
      </c>
      <c r="G67" s="48">
        <v>0</v>
      </c>
      <c r="H67" s="48">
        <f>G67*D67</f>
        <v>0</v>
      </c>
      <c r="I67" s="51"/>
    </row>
    <row r="68" spans="1:9" x14ac:dyDescent="0.25">
      <c r="A68" s="28" t="s">
        <v>218</v>
      </c>
      <c r="B68" s="1" t="s">
        <v>161</v>
      </c>
      <c r="C68" s="27" t="s">
        <v>25</v>
      </c>
      <c r="D68" s="27">
        <v>1</v>
      </c>
      <c r="E68" s="29">
        <v>0</v>
      </c>
      <c r="F68" s="29">
        <f>E68*D68</f>
        <v>0</v>
      </c>
      <c r="G68" s="48">
        <v>0</v>
      </c>
      <c r="H68" s="48">
        <f>G68*D68</f>
        <v>0</v>
      </c>
      <c r="I68" s="51"/>
    </row>
    <row r="69" spans="1:9" x14ac:dyDescent="0.25">
      <c r="A69" s="28"/>
      <c r="B69" s="1"/>
      <c r="C69" s="27"/>
      <c r="D69" s="27"/>
      <c r="E69" s="29"/>
      <c r="F69" s="29"/>
      <c r="G69" s="48"/>
      <c r="H69" s="48"/>
      <c r="I69" s="51"/>
    </row>
    <row r="70" spans="1:9" s="64" customFormat="1" x14ac:dyDescent="0.25">
      <c r="A70" s="58"/>
      <c r="B70" s="59" t="s">
        <v>166</v>
      </c>
      <c r="C70" s="60"/>
      <c r="D70" s="60"/>
      <c r="E70" s="61"/>
      <c r="F70" s="61"/>
      <c r="G70" s="62"/>
      <c r="H70" s="62"/>
      <c r="I70" s="63"/>
    </row>
    <row r="71" spans="1:9" s="64" customFormat="1" ht="17.25" x14ac:dyDescent="0.25">
      <c r="A71" s="58"/>
      <c r="B71" s="65" t="s">
        <v>168</v>
      </c>
      <c r="C71" s="60" t="s">
        <v>45</v>
      </c>
      <c r="D71" s="60">
        <v>6.75</v>
      </c>
      <c r="E71" s="29">
        <v>0</v>
      </c>
      <c r="F71" s="61">
        <f t="shared" ref="F71" si="51">E71*D71</f>
        <v>0</v>
      </c>
      <c r="G71" s="48">
        <v>0</v>
      </c>
      <c r="H71" s="62">
        <f t="shared" ref="H71" si="52">G71*D71</f>
        <v>0</v>
      </c>
      <c r="I71" s="63"/>
    </row>
    <row r="72" spans="1:9" s="64" customFormat="1" ht="17.25" x14ac:dyDescent="0.25">
      <c r="A72" s="58"/>
      <c r="B72" s="65" t="s">
        <v>167</v>
      </c>
      <c r="C72" s="60" t="s">
        <v>45</v>
      </c>
      <c r="D72" s="60">
        <v>10.5</v>
      </c>
      <c r="E72" s="29">
        <v>0</v>
      </c>
      <c r="F72" s="61">
        <f t="shared" ref="F72:F78" si="53">E72*D72</f>
        <v>0</v>
      </c>
      <c r="G72" s="48">
        <v>0</v>
      </c>
      <c r="H72" s="62">
        <f t="shared" ref="H72:H78" si="54">G72*D72</f>
        <v>0</v>
      </c>
      <c r="I72" s="63"/>
    </row>
    <row r="73" spans="1:9" s="64" customFormat="1" ht="17.25" x14ac:dyDescent="0.25">
      <c r="A73" s="58"/>
      <c r="B73" s="65" t="s">
        <v>58</v>
      </c>
      <c r="C73" s="60" t="s">
        <v>45</v>
      </c>
      <c r="D73" s="60">
        <v>51</v>
      </c>
      <c r="E73" s="29">
        <v>0</v>
      </c>
      <c r="F73" s="61">
        <f t="shared" si="53"/>
        <v>0</v>
      </c>
      <c r="G73" s="48">
        <v>0</v>
      </c>
      <c r="H73" s="62">
        <f t="shared" si="54"/>
        <v>0</v>
      </c>
      <c r="I73" s="63"/>
    </row>
    <row r="74" spans="1:9" s="64" customFormat="1" ht="17.25" x14ac:dyDescent="0.25">
      <c r="A74" s="58"/>
      <c r="B74" s="65" t="s">
        <v>54</v>
      </c>
      <c r="C74" s="60" t="s">
        <v>45</v>
      </c>
      <c r="D74" s="60">
        <v>292.5</v>
      </c>
      <c r="E74" s="29">
        <v>0</v>
      </c>
      <c r="F74" s="61">
        <f t="shared" si="53"/>
        <v>0</v>
      </c>
      <c r="G74" s="48">
        <v>0</v>
      </c>
      <c r="H74" s="62">
        <f t="shared" si="54"/>
        <v>0</v>
      </c>
      <c r="I74" s="63"/>
    </row>
    <row r="75" spans="1:9" s="64" customFormat="1" ht="17.25" x14ac:dyDescent="0.25">
      <c r="A75" s="58"/>
      <c r="B75" s="65" t="s">
        <v>43</v>
      </c>
      <c r="C75" s="60" t="s">
        <v>45</v>
      </c>
      <c r="D75" s="60">
        <v>40.5</v>
      </c>
      <c r="E75" s="29">
        <v>0</v>
      </c>
      <c r="F75" s="61">
        <f t="shared" si="53"/>
        <v>0</v>
      </c>
      <c r="G75" s="48">
        <v>0</v>
      </c>
      <c r="H75" s="62">
        <f t="shared" si="54"/>
        <v>0</v>
      </c>
      <c r="I75" s="63"/>
    </row>
    <row r="76" spans="1:9" s="64" customFormat="1" ht="17.25" x14ac:dyDescent="0.25">
      <c r="A76" s="58"/>
      <c r="B76" s="65" t="s">
        <v>44</v>
      </c>
      <c r="C76" s="60" t="s">
        <v>45</v>
      </c>
      <c r="D76" s="60">
        <v>109.5</v>
      </c>
      <c r="E76" s="29">
        <v>0</v>
      </c>
      <c r="F76" s="61">
        <f t="shared" si="53"/>
        <v>0</v>
      </c>
      <c r="G76" s="48">
        <v>0</v>
      </c>
      <c r="H76" s="62">
        <f t="shared" si="54"/>
        <v>0</v>
      </c>
      <c r="I76" s="63"/>
    </row>
    <row r="77" spans="1:9" s="64" customFormat="1" ht="17.25" x14ac:dyDescent="0.25">
      <c r="A77" s="58"/>
      <c r="B77" s="65" t="s">
        <v>49</v>
      </c>
      <c r="C77" s="60" t="s">
        <v>45</v>
      </c>
      <c r="D77" s="60">
        <v>70.5</v>
      </c>
      <c r="E77" s="29">
        <v>0</v>
      </c>
      <c r="F77" s="61">
        <f t="shared" si="53"/>
        <v>0</v>
      </c>
      <c r="G77" s="48">
        <v>0</v>
      </c>
      <c r="H77" s="62">
        <f t="shared" si="54"/>
        <v>0</v>
      </c>
      <c r="I77" s="63"/>
    </row>
    <row r="78" spans="1:9" s="64" customFormat="1" ht="17.25" x14ac:dyDescent="0.25">
      <c r="A78" s="58"/>
      <c r="B78" s="65" t="s">
        <v>53</v>
      </c>
      <c r="C78" s="60" t="s">
        <v>45</v>
      </c>
      <c r="D78" s="60">
        <v>33</v>
      </c>
      <c r="E78" s="29">
        <v>0</v>
      </c>
      <c r="F78" s="61">
        <f t="shared" si="53"/>
        <v>0</v>
      </c>
      <c r="G78" s="48">
        <v>0</v>
      </c>
      <c r="H78" s="62">
        <f t="shared" si="54"/>
        <v>0</v>
      </c>
      <c r="I78" s="63"/>
    </row>
    <row r="79" spans="1:9" s="64" customFormat="1" x14ac:dyDescent="0.25">
      <c r="A79" s="58"/>
      <c r="B79" s="65"/>
      <c r="C79" s="60"/>
      <c r="D79" s="60"/>
      <c r="E79" s="61"/>
      <c r="F79" s="61"/>
      <c r="G79" s="62"/>
      <c r="H79" s="62"/>
      <c r="I79" s="63"/>
    </row>
    <row r="80" spans="1:9" s="64" customFormat="1" ht="30" x14ac:dyDescent="0.25">
      <c r="A80" s="58"/>
      <c r="B80" s="59" t="s">
        <v>69</v>
      </c>
      <c r="C80" s="60"/>
      <c r="D80" s="60"/>
      <c r="E80" s="61"/>
      <c r="F80" s="61"/>
      <c r="G80" s="62"/>
      <c r="H80" s="62"/>
      <c r="I80" s="63"/>
    </row>
    <row r="81" spans="1:9" s="64" customFormat="1" x14ac:dyDescent="0.25">
      <c r="A81" s="58"/>
      <c r="B81" s="59" t="s">
        <v>68</v>
      </c>
      <c r="C81" s="60" t="s">
        <v>26</v>
      </c>
      <c r="D81" s="60">
        <v>15</v>
      </c>
      <c r="E81" s="29">
        <v>0</v>
      </c>
      <c r="F81" s="61">
        <f t="shared" ref="F81:F84" si="55">E81*D81</f>
        <v>0</v>
      </c>
      <c r="G81" s="48">
        <v>0</v>
      </c>
      <c r="H81" s="62">
        <f t="shared" ref="H81:H84" si="56">G81*D81</f>
        <v>0</v>
      </c>
      <c r="I81" s="63"/>
    </row>
    <row r="82" spans="1:9" s="64" customFormat="1" x14ac:dyDescent="0.25">
      <c r="A82" s="58"/>
      <c r="B82" s="59" t="s">
        <v>76</v>
      </c>
      <c r="C82" s="60" t="s">
        <v>26</v>
      </c>
      <c r="D82" s="60">
        <v>45</v>
      </c>
      <c r="E82" s="29">
        <v>0</v>
      </c>
      <c r="F82" s="61">
        <f t="shared" si="55"/>
        <v>0</v>
      </c>
      <c r="G82" s="48">
        <v>0</v>
      </c>
      <c r="H82" s="62">
        <f t="shared" si="56"/>
        <v>0</v>
      </c>
      <c r="I82" s="63"/>
    </row>
    <row r="83" spans="1:9" s="64" customFormat="1" x14ac:dyDescent="0.25">
      <c r="A83" s="58"/>
      <c r="B83" s="59" t="s">
        <v>77</v>
      </c>
      <c r="C83" s="60" t="s">
        <v>26</v>
      </c>
      <c r="D83" s="60">
        <v>34.5</v>
      </c>
      <c r="E83" s="29">
        <v>0</v>
      </c>
      <c r="F83" s="61">
        <f t="shared" si="55"/>
        <v>0</v>
      </c>
      <c r="G83" s="48">
        <v>0</v>
      </c>
      <c r="H83" s="62">
        <f t="shared" si="56"/>
        <v>0</v>
      </c>
      <c r="I83" s="63"/>
    </row>
    <row r="84" spans="1:9" s="64" customFormat="1" x14ac:dyDescent="0.25">
      <c r="A84" s="58"/>
      <c r="B84" s="59" t="s">
        <v>169</v>
      </c>
      <c r="C84" s="60" t="s">
        <v>26</v>
      </c>
      <c r="D84" s="60">
        <v>3</v>
      </c>
      <c r="E84" s="29">
        <v>0</v>
      </c>
      <c r="F84" s="61">
        <f t="shared" si="55"/>
        <v>0</v>
      </c>
      <c r="G84" s="48">
        <v>0</v>
      </c>
      <c r="H84" s="62">
        <f t="shared" si="56"/>
        <v>0</v>
      </c>
      <c r="I84" s="63"/>
    </row>
    <row r="85" spans="1:9" s="64" customFormat="1" x14ac:dyDescent="0.25">
      <c r="A85" s="58"/>
      <c r="B85" s="59" t="s">
        <v>170</v>
      </c>
      <c r="C85" s="60" t="s">
        <v>26</v>
      </c>
      <c r="D85" s="60">
        <v>22.5</v>
      </c>
      <c r="E85" s="29">
        <v>0</v>
      </c>
      <c r="F85" s="61">
        <f t="shared" ref="F85" si="57">E85*D85</f>
        <v>0</v>
      </c>
      <c r="G85" s="48">
        <v>0</v>
      </c>
      <c r="H85" s="62">
        <f t="shared" ref="H85" si="58">G85*D85</f>
        <v>0</v>
      </c>
      <c r="I85" s="63"/>
    </row>
    <row r="86" spans="1:9" s="64" customFormat="1" x14ac:dyDescent="0.25">
      <c r="A86" s="58"/>
      <c r="B86" s="59"/>
      <c r="C86" s="60"/>
      <c r="D86" s="60"/>
      <c r="E86" s="61"/>
      <c r="F86" s="61"/>
      <c r="G86" s="62"/>
      <c r="H86" s="62"/>
      <c r="I86" s="63"/>
    </row>
    <row r="87" spans="1:9" s="64" customFormat="1" ht="30" x14ac:dyDescent="0.25">
      <c r="A87" s="58"/>
      <c r="B87" s="59" t="s">
        <v>173</v>
      </c>
      <c r="C87" s="60" t="s">
        <v>26</v>
      </c>
      <c r="D87" s="60">
        <v>134.4</v>
      </c>
      <c r="E87" s="29">
        <v>0</v>
      </c>
      <c r="F87" s="61">
        <f t="shared" ref="F87:F90" si="59">E87*D87</f>
        <v>0</v>
      </c>
      <c r="G87" s="48">
        <v>0</v>
      </c>
      <c r="H87" s="62">
        <f t="shared" ref="H87:H90" si="60">G87*D87</f>
        <v>0</v>
      </c>
      <c r="I87" s="63"/>
    </row>
    <row r="88" spans="1:9" s="64" customFormat="1" ht="30" x14ac:dyDescent="0.25">
      <c r="A88" s="58"/>
      <c r="B88" s="59" t="s">
        <v>78</v>
      </c>
      <c r="C88" s="60" t="s">
        <v>26</v>
      </c>
      <c r="D88" s="60">
        <v>38.4</v>
      </c>
      <c r="E88" s="29">
        <v>0</v>
      </c>
      <c r="F88" s="61">
        <f t="shared" si="59"/>
        <v>0</v>
      </c>
      <c r="G88" s="48">
        <v>0</v>
      </c>
      <c r="H88" s="62">
        <f t="shared" si="60"/>
        <v>0</v>
      </c>
      <c r="I88" s="63"/>
    </row>
    <row r="89" spans="1:9" s="64" customFormat="1" ht="30" x14ac:dyDescent="0.25">
      <c r="A89" s="58"/>
      <c r="B89" s="59" t="s">
        <v>79</v>
      </c>
      <c r="C89" s="60" t="s">
        <v>26</v>
      </c>
      <c r="D89" s="60">
        <v>79.2</v>
      </c>
      <c r="E89" s="29">
        <v>0</v>
      </c>
      <c r="F89" s="61">
        <f t="shared" si="59"/>
        <v>0</v>
      </c>
      <c r="G89" s="48">
        <v>0</v>
      </c>
      <c r="H89" s="62">
        <f t="shared" si="60"/>
        <v>0</v>
      </c>
      <c r="I89" s="63"/>
    </row>
    <row r="90" spans="1:9" s="64" customFormat="1" ht="30" x14ac:dyDescent="0.25">
      <c r="A90" s="58"/>
      <c r="B90" s="59" t="s">
        <v>80</v>
      </c>
      <c r="C90" s="60" t="s">
        <v>26</v>
      </c>
      <c r="D90" s="60">
        <v>16</v>
      </c>
      <c r="E90" s="29">
        <v>0</v>
      </c>
      <c r="F90" s="61">
        <f t="shared" si="59"/>
        <v>0</v>
      </c>
      <c r="G90" s="48">
        <v>0</v>
      </c>
      <c r="H90" s="62">
        <f t="shared" si="60"/>
        <v>0</v>
      </c>
      <c r="I90" s="63"/>
    </row>
    <row r="91" spans="1:9" s="64" customFormat="1" x14ac:dyDescent="0.25">
      <c r="A91" s="58"/>
      <c r="B91" s="59"/>
      <c r="C91" s="60"/>
      <c r="D91" s="60"/>
      <c r="E91" s="61"/>
      <c r="F91" s="61"/>
      <c r="G91" s="62"/>
      <c r="H91" s="62"/>
      <c r="I91" s="63"/>
    </row>
    <row r="92" spans="1:9" s="64" customFormat="1" ht="45" x14ac:dyDescent="0.25">
      <c r="A92" s="58"/>
      <c r="B92" s="59" t="s">
        <v>110</v>
      </c>
      <c r="C92" s="60" t="s">
        <v>45</v>
      </c>
      <c r="D92" s="60">
        <v>32</v>
      </c>
      <c r="E92" s="29">
        <v>0</v>
      </c>
      <c r="F92" s="61">
        <f>E92*D92</f>
        <v>0</v>
      </c>
      <c r="G92" s="48">
        <v>0</v>
      </c>
      <c r="H92" s="62">
        <f t="shared" ref="H92:H94" si="61">G92*D92</f>
        <v>0</v>
      </c>
      <c r="I92" s="63"/>
    </row>
    <row r="93" spans="1:9" s="64" customFormat="1" ht="45" x14ac:dyDescent="0.25">
      <c r="A93" s="58"/>
      <c r="B93" s="59" t="s">
        <v>162</v>
      </c>
      <c r="C93" s="60" t="s">
        <v>45</v>
      </c>
      <c r="D93" s="60">
        <v>160</v>
      </c>
      <c r="E93" s="29">
        <v>0</v>
      </c>
      <c r="F93" s="61">
        <f>E93*D93</f>
        <v>0</v>
      </c>
      <c r="G93" s="48">
        <v>0</v>
      </c>
      <c r="H93" s="62">
        <f t="shared" ref="H93" si="62">G93*D93</f>
        <v>0</v>
      </c>
      <c r="I93" s="63"/>
    </row>
    <row r="94" spans="1:9" s="64" customFormat="1" ht="45" x14ac:dyDescent="0.25">
      <c r="A94" s="58"/>
      <c r="B94" s="59" t="s">
        <v>111</v>
      </c>
      <c r="C94" s="60" t="s">
        <v>45</v>
      </c>
      <c r="D94" s="60">
        <v>612.80000000000007</v>
      </c>
      <c r="E94" s="29">
        <v>0</v>
      </c>
      <c r="F94" s="61">
        <f>E94*D94</f>
        <v>0</v>
      </c>
      <c r="G94" s="48">
        <v>0</v>
      </c>
      <c r="H94" s="62">
        <f t="shared" si="61"/>
        <v>0</v>
      </c>
      <c r="I94" s="63"/>
    </row>
    <row r="95" spans="1:9" s="64" customFormat="1" ht="30" x14ac:dyDescent="0.25">
      <c r="A95" s="58"/>
      <c r="B95" s="59" t="s">
        <v>241</v>
      </c>
      <c r="C95" s="60" t="s">
        <v>45</v>
      </c>
      <c r="D95" s="60">
        <v>3</v>
      </c>
      <c r="E95" s="29">
        <v>0</v>
      </c>
      <c r="F95" s="61">
        <f>E95*D95</f>
        <v>0</v>
      </c>
      <c r="G95" s="48">
        <v>0</v>
      </c>
      <c r="H95" s="62">
        <f>G95*D95</f>
        <v>0</v>
      </c>
      <c r="I95" s="63"/>
    </row>
    <row r="96" spans="1:9" s="64" customFormat="1" x14ac:dyDescent="0.25">
      <c r="A96" s="58"/>
      <c r="B96" s="59"/>
      <c r="C96" s="60"/>
      <c r="D96" s="60"/>
      <c r="E96" s="61"/>
      <c r="F96" s="61"/>
      <c r="G96" s="62"/>
      <c r="H96" s="62"/>
      <c r="I96" s="63"/>
    </row>
    <row r="97" spans="1:9" ht="30" x14ac:dyDescent="0.25">
      <c r="A97" s="28"/>
      <c r="B97" s="1" t="s">
        <v>112</v>
      </c>
      <c r="C97" s="27" t="s">
        <v>26</v>
      </c>
      <c r="D97" s="60">
        <v>10</v>
      </c>
      <c r="E97" s="29">
        <v>0</v>
      </c>
      <c r="F97" s="29">
        <f t="shared" ref="F97" si="63">E97*D97</f>
        <v>0</v>
      </c>
      <c r="G97" s="48">
        <v>0</v>
      </c>
      <c r="H97" s="48">
        <f t="shared" ref="H97" si="64">G97*D97</f>
        <v>0</v>
      </c>
      <c r="I97" s="51"/>
    </row>
    <row r="98" spans="1:9" s="64" customFormat="1" x14ac:dyDescent="0.25">
      <c r="A98" s="58"/>
      <c r="B98" s="59" t="s">
        <v>27</v>
      </c>
      <c r="C98" s="60" t="s">
        <v>47</v>
      </c>
      <c r="D98" s="60">
        <v>984</v>
      </c>
      <c r="E98" s="29">
        <v>0</v>
      </c>
      <c r="F98" s="61">
        <f>E98*D98</f>
        <v>0</v>
      </c>
      <c r="G98" s="48">
        <v>0</v>
      </c>
      <c r="H98" s="62">
        <f>G98*D98</f>
        <v>0</v>
      </c>
      <c r="I98" s="63"/>
    </row>
    <row r="99" spans="1:9" x14ac:dyDescent="0.25">
      <c r="A99" s="28"/>
      <c r="B99" s="59" t="s">
        <v>113</v>
      </c>
      <c r="C99" s="60" t="s">
        <v>25</v>
      </c>
      <c r="D99" s="27">
        <v>12</v>
      </c>
      <c r="E99" s="29">
        <v>0</v>
      </c>
      <c r="F99" s="61">
        <f t="shared" ref="F99" si="65">E99*D99</f>
        <v>0</v>
      </c>
      <c r="G99" s="48">
        <v>0</v>
      </c>
      <c r="H99" s="62">
        <f t="shared" ref="H99" si="66">G99*D99</f>
        <v>0</v>
      </c>
      <c r="I99" s="63"/>
    </row>
    <row r="100" spans="1:9" s="64" customFormat="1" ht="15.75" thickBot="1" x14ac:dyDescent="0.3">
      <c r="A100" s="28"/>
      <c r="B100" s="59"/>
      <c r="C100" s="60"/>
      <c r="D100" s="27"/>
      <c r="E100" s="61"/>
      <c r="F100" s="61"/>
      <c r="G100" s="62"/>
      <c r="H100" s="62"/>
      <c r="I100" s="63"/>
    </row>
    <row r="101" spans="1:9" ht="15.75" thickBot="1" x14ac:dyDescent="0.3">
      <c r="A101" s="30"/>
      <c r="B101" s="56" t="s">
        <v>28</v>
      </c>
      <c r="C101" s="25"/>
      <c r="D101" s="25"/>
      <c r="E101" s="24"/>
      <c r="F101" s="26">
        <f>SUM(F9:F100)</f>
        <v>0</v>
      </c>
      <c r="G101" s="26"/>
      <c r="H101" s="26">
        <f>SUM(H9:H100)</f>
        <v>0</v>
      </c>
      <c r="I101" s="52"/>
    </row>
    <row r="102" spans="1:9" ht="15.75" thickBot="1" x14ac:dyDescent="0.3">
      <c r="A102" s="30"/>
      <c r="B102" s="53" t="s">
        <v>114</v>
      </c>
      <c r="C102" s="20"/>
      <c r="D102" s="20"/>
      <c r="E102" s="20"/>
      <c r="F102" s="20"/>
      <c r="G102" s="20"/>
      <c r="H102" s="20"/>
      <c r="I102" s="57"/>
    </row>
    <row r="103" spans="1:9" x14ac:dyDescent="0.25">
      <c r="A103" s="28"/>
      <c r="B103" s="1"/>
      <c r="C103" s="27"/>
      <c r="D103" s="27"/>
      <c r="E103" s="29"/>
      <c r="F103" s="29"/>
      <c r="G103" s="48"/>
      <c r="H103" s="48"/>
      <c r="I103" s="51"/>
    </row>
    <row r="104" spans="1:9" ht="60" x14ac:dyDescent="0.25">
      <c r="A104" s="28" t="s">
        <v>219</v>
      </c>
      <c r="B104" s="1" t="s">
        <v>115</v>
      </c>
      <c r="C104" s="27" t="s">
        <v>25</v>
      </c>
      <c r="D104" s="27">
        <v>2</v>
      </c>
      <c r="E104" s="29">
        <v>0</v>
      </c>
      <c r="F104" s="29">
        <f t="shared" ref="F104" si="67">E104*D104</f>
        <v>0</v>
      </c>
      <c r="G104" s="48">
        <v>0</v>
      </c>
      <c r="H104" s="48">
        <f t="shared" ref="H104" si="68">G104*D104</f>
        <v>0</v>
      </c>
      <c r="I104" s="51"/>
    </row>
    <row r="105" spans="1:9" ht="45" x14ac:dyDescent="0.25">
      <c r="A105" s="28" t="s">
        <v>220</v>
      </c>
      <c r="B105" s="1" t="s">
        <v>116</v>
      </c>
      <c r="C105" s="27" t="s">
        <v>25</v>
      </c>
      <c r="D105" s="27">
        <v>2</v>
      </c>
      <c r="E105" s="29">
        <v>0</v>
      </c>
      <c r="F105" s="29">
        <f t="shared" ref="F105:F106" si="69">E105*D105</f>
        <v>0</v>
      </c>
      <c r="G105" s="48">
        <v>0</v>
      </c>
      <c r="H105" s="48">
        <f t="shared" ref="H105:H106" si="70">G105*D105</f>
        <v>0</v>
      </c>
      <c r="I105" s="51"/>
    </row>
    <row r="106" spans="1:9" x14ac:dyDescent="0.25">
      <c r="A106" s="28"/>
      <c r="B106" s="1" t="s">
        <v>117</v>
      </c>
      <c r="C106" s="27" t="s">
        <v>25</v>
      </c>
      <c r="D106" s="27">
        <v>2</v>
      </c>
      <c r="E106" s="29">
        <v>0</v>
      </c>
      <c r="F106" s="29">
        <f t="shared" si="69"/>
        <v>0</v>
      </c>
      <c r="G106" s="48">
        <v>0</v>
      </c>
      <c r="H106" s="48">
        <f t="shared" si="70"/>
        <v>0</v>
      </c>
      <c r="I106" s="51"/>
    </row>
    <row r="107" spans="1:9" x14ac:dyDescent="0.25">
      <c r="A107" s="28"/>
      <c r="B107" s="1"/>
      <c r="C107" s="27"/>
      <c r="D107" s="27"/>
      <c r="E107" s="29"/>
      <c r="F107" s="29"/>
      <c r="G107" s="48"/>
      <c r="H107" s="48"/>
      <c r="I107" s="51"/>
    </row>
    <row r="108" spans="1:9" ht="45" x14ac:dyDescent="0.25">
      <c r="A108" s="28"/>
      <c r="B108" s="1" t="s">
        <v>59</v>
      </c>
      <c r="C108" s="27" t="s">
        <v>26</v>
      </c>
      <c r="D108" s="60">
        <v>72.8</v>
      </c>
      <c r="E108" s="29">
        <v>0</v>
      </c>
      <c r="F108" s="29">
        <f t="shared" ref="F108:F110" si="71">E108*D108</f>
        <v>0</v>
      </c>
      <c r="G108" s="48">
        <v>0</v>
      </c>
      <c r="H108" s="48">
        <f t="shared" ref="H108:H110" si="72">G108*D108</f>
        <v>0</v>
      </c>
      <c r="I108" s="51"/>
    </row>
    <row r="109" spans="1:9" x14ac:dyDescent="0.25">
      <c r="A109" s="28"/>
      <c r="B109" s="1" t="s">
        <v>50</v>
      </c>
      <c r="C109" s="27" t="s">
        <v>25</v>
      </c>
      <c r="D109" s="27">
        <v>2</v>
      </c>
      <c r="E109" s="29">
        <v>0</v>
      </c>
      <c r="F109" s="29">
        <f t="shared" si="71"/>
        <v>0</v>
      </c>
      <c r="G109" s="48">
        <v>0</v>
      </c>
      <c r="H109" s="48">
        <f t="shared" si="72"/>
        <v>0</v>
      </c>
      <c r="I109" s="51"/>
    </row>
    <row r="110" spans="1:9" x14ac:dyDescent="0.25">
      <c r="A110" s="28"/>
      <c r="B110" s="1" t="s">
        <v>51</v>
      </c>
      <c r="C110" s="27" t="s">
        <v>47</v>
      </c>
      <c r="D110" s="60">
        <v>4</v>
      </c>
      <c r="E110" s="29">
        <v>0</v>
      </c>
      <c r="F110" s="29">
        <f t="shared" si="71"/>
        <v>0</v>
      </c>
      <c r="G110" s="48">
        <v>0</v>
      </c>
      <c r="H110" s="48">
        <f t="shared" si="72"/>
        <v>0</v>
      </c>
      <c r="I110" s="51"/>
    </row>
    <row r="111" spans="1:9" x14ac:dyDescent="0.25">
      <c r="A111" s="28"/>
      <c r="B111" s="1"/>
      <c r="C111" s="27"/>
      <c r="D111" s="27"/>
      <c r="E111" s="29"/>
      <c r="F111" s="29"/>
      <c r="G111" s="48"/>
      <c r="H111" s="48"/>
      <c r="I111" s="51"/>
    </row>
    <row r="112" spans="1:9" ht="30" x14ac:dyDescent="0.25">
      <c r="A112" s="28"/>
      <c r="B112" s="1" t="s">
        <v>112</v>
      </c>
      <c r="C112" s="27" t="s">
        <v>26</v>
      </c>
      <c r="D112" s="60">
        <v>4</v>
      </c>
      <c r="E112" s="29">
        <v>0</v>
      </c>
      <c r="F112" s="29">
        <f t="shared" ref="F112:F113" si="73">E112*D112</f>
        <v>0</v>
      </c>
      <c r="G112" s="48">
        <v>0</v>
      </c>
      <c r="H112" s="48">
        <f t="shared" ref="H112:H113" si="74">G112*D112</f>
        <v>0</v>
      </c>
      <c r="I112" s="51"/>
    </row>
    <row r="113" spans="1:9" ht="44.25" customHeight="1" x14ac:dyDescent="0.25">
      <c r="A113" s="28"/>
      <c r="B113" s="1" t="s">
        <v>118</v>
      </c>
      <c r="C113" s="27" t="s">
        <v>15</v>
      </c>
      <c r="D113" s="27">
        <v>2</v>
      </c>
      <c r="E113" s="29">
        <v>0</v>
      </c>
      <c r="F113" s="29">
        <f t="shared" si="73"/>
        <v>0</v>
      </c>
      <c r="G113" s="48">
        <v>0</v>
      </c>
      <c r="H113" s="48">
        <f t="shared" si="74"/>
        <v>0</v>
      </c>
      <c r="I113" s="51"/>
    </row>
    <row r="114" spans="1:9" s="64" customFormat="1" ht="30" x14ac:dyDescent="0.25">
      <c r="A114" s="58"/>
      <c r="B114" s="59" t="s">
        <v>241</v>
      </c>
      <c r="C114" s="60" t="s">
        <v>45</v>
      </c>
      <c r="D114" s="60">
        <v>1</v>
      </c>
      <c r="E114" s="29">
        <v>0</v>
      </c>
      <c r="F114" s="61">
        <f>E114*D114</f>
        <v>0</v>
      </c>
      <c r="G114" s="48">
        <v>0</v>
      </c>
      <c r="H114" s="62">
        <f>G114*D114</f>
        <v>0</v>
      </c>
      <c r="I114" s="63"/>
    </row>
    <row r="115" spans="1:9" x14ac:dyDescent="0.25">
      <c r="A115" s="28"/>
      <c r="B115" s="1"/>
      <c r="C115" s="27"/>
      <c r="D115" s="27"/>
      <c r="E115" s="29"/>
      <c r="F115" s="29"/>
      <c r="G115" s="48"/>
      <c r="H115" s="48"/>
      <c r="I115" s="51"/>
    </row>
    <row r="116" spans="1:9" s="64" customFormat="1" x14ac:dyDescent="0.25">
      <c r="A116" s="58"/>
      <c r="B116" s="59" t="s">
        <v>27</v>
      </c>
      <c r="C116" s="60" t="s">
        <v>47</v>
      </c>
      <c r="D116" s="60">
        <v>40</v>
      </c>
      <c r="E116" s="29">
        <v>0</v>
      </c>
      <c r="F116" s="61">
        <f>E116*D116</f>
        <v>0</v>
      </c>
      <c r="G116" s="48">
        <v>0</v>
      </c>
      <c r="H116" s="62">
        <f>G116*D116</f>
        <v>0</v>
      </c>
      <c r="I116" s="63"/>
    </row>
    <row r="117" spans="1:9" s="64" customFormat="1" ht="15.75" thickBot="1" x14ac:dyDescent="0.3">
      <c r="A117" s="58"/>
      <c r="B117" s="59"/>
      <c r="C117" s="60"/>
      <c r="D117" s="60"/>
      <c r="E117" s="61"/>
      <c r="F117" s="61"/>
      <c r="G117" s="62"/>
      <c r="H117" s="62"/>
      <c r="I117" s="63"/>
    </row>
    <row r="118" spans="1:9" ht="15.75" thickBot="1" x14ac:dyDescent="0.3">
      <c r="A118" s="30"/>
      <c r="B118" s="56" t="s">
        <v>29</v>
      </c>
      <c r="C118" s="25"/>
      <c r="D118" s="25"/>
      <c r="E118" s="24"/>
      <c r="F118" s="26">
        <f>SUM(F104:F117)</f>
        <v>0</v>
      </c>
      <c r="G118" s="26"/>
      <c r="H118" s="26">
        <f>SUM(H104:H117)</f>
        <v>0</v>
      </c>
      <c r="I118" s="52"/>
    </row>
    <row r="119" spans="1:9" ht="15.75" thickBot="1" x14ac:dyDescent="0.3">
      <c r="A119" s="30"/>
      <c r="B119" s="53" t="s">
        <v>119</v>
      </c>
      <c r="C119" s="20"/>
      <c r="D119" s="20"/>
      <c r="E119" s="20"/>
      <c r="F119" s="20"/>
      <c r="G119" s="20"/>
      <c r="H119" s="20"/>
      <c r="I119" s="57"/>
    </row>
    <row r="120" spans="1:9" x14ac:dyDescent="0.25">
      <c r="A120" s="28"/>
      <c r="B120" s="1"/>
      <c r="C120" s="27"/>
      <c r="D120" s="27"/>
      <c r="E120" s="29"/>
      <c r="F120" s="29"/>
      <c r="G120" s="48"/>
      <c r="H120" s="48"/>
      <c r="I120" s="51"/>
    </row>
    <row r="121" spans="1:9" ht="135" x14ac:dyDescent="0.25">
      <c r="A121" s="28" t="s">
        <v>221</v>
      </c>
      <c r="B121" s="1" t="s">
        <v>120</v>
      </c>
      <c r="C121" s="27" t="s">
        <v>25</v>
      </c>
      <c r="D121" s="27">
        <v>1</v>
      </c>
      <c r="E121" s="29">
        <v>0</v>
      </c>
      <c r="F121" s="29">
        <f>E121*D121</f>
        <v>0</v>
      </c>
      <c r="G121" s="48">
        <v>0</v>
      </c>
      <c r="H121" s="48">
        <f>G121*D121</f>
        <v>0</v>
      </c>
      <c r="I121" s="51"/>
    </row>
    <row r="122" spans="1:9" x14ac:dyDescent="0.25">
      <c r="A122" s="28" t="s">
        <v>222</v>
      </c>
      <c r="B122" s="1" t="s">
        <v>122</v>
      </c>
      <c r="C122" s="27" t="s">
        <v>25</v>
      </c>
      <c r="D122" s="27">
        <v>1</v>
      </c>
      <c r="E122" s="29">
        <v>0</v>
      </c>
      <c r="F122" s="29">
        <f>E122*D122</f>
        <v>0</v>
      </c>
      <c r="G122" s="48">
        <v>0</v>
      </c>
      <c r="H122" s="48">
        <f>G122*D122</f>
        <v>0</v>
      </c>
      <c r="I122" s="51"/>
    </row>
    <row r="123" spans="1:9" x14ac:dyDescent="0.25">
      <c r="A123" s="28" t="s">
        <v>177</v>
      </c>
      <c r="B123" s="1" t="s">
        <v>72</v>
      </c>
      <c r="C123" s="27" t="s">
        <v>25</v>
      </c>
      <c r="D123" s="27">
        <v>1</v>
      </c>
      <c r="E123" s="29">
        <v>0</v>
      </c>
      <c r="F123" s="29">
        <f>E123*D123</f>
        <v>0</v>
      </c>
      <c r="G123" s="48">
        <v>0</v>
      </c>
      <c r="H123" s="48">
        <f>G123*D123</f>
        <v>0</v>
      </c>
      <c r="I123" s="51"/>
    </row>
    <row r="124" spans="1:9" x14ac:dyDescent="0.25">
      <c r="A124" s="28" t="s">
        <v>225</v>
      </c>
      <c r="B124" s="1" t="s">
        <v>123</v>
      </c>
      <c r="C124" s="27" t="s">
        <v>15</v>
      </c>
      <c r="D124" s="27">
        <v>1</v>
      </c>
      <c r="E124" s="29">
        <v>0</v>
      </c>
      <c r="F124" s="29">
        <f>E124*D124</f>
        <v>0</v>
      </c>
      <c r="G124" s="48">
        <v>0</v>
      </c>
      <c r="H124" s="48">
        <f>G124*D124</f>
        <v>0</v>
      </c>
      <c r="I124" s="51"/>
    </row>
    <row r="125" spans="1:9" x14ac:dyDescent="0.25">
      <c r="A125" s="28"/>
      <c r="B125" s="1"/>
      <c r="C125" s="27"/>
      <c r="D125" s="27"/>
      <c r="E125" s="29"/>
      <c r="F125" s="29"/>
      <c r="G125" s="48"/>
      <c r="H125" s="48"/>
      <c r="I125" s="51"/>
    </row>
    <row r="126" spans="1:9" x14ac:dyDescent="0.25">
      <c r="A126" s="28" t="s">
        <v>224</v>
      </c>
      <c r="B126" s="1" t="s">
        <v>121</v>
      </c>
      <c r="C126" s="27" t="s">
        <v>25</v>
      </c>
      <c r="D126" s="27">
        <v>1</v>
      </c>
      <c r="E126" s="29">
        <v>0</v>
      </c>
      <c r="F126" s="29">
        <f t="shared" ref="F126" si="75">E126*D126</f>
        <v>0</v>
      </c>
      <c r="G126" s="48">
        <v>0</v>
      </c>
      <c r="H126" s="48">
        <f t="shared" ref="H126" si="76">G126*D126</f>
        <v>0</v>
      </c>
      <c r="I126" s="51"/>
    </row>
    <row r="127" spans="1:9" x14ac:dyDescent="0.25">
      <c r="A127" s="28"/>
      <c r="B127" s="1"/>
      <c r="C127" s="27"/>
      <c r="D127" s="27"/>
      <c r="E127" s="29"/>
      <c r="F127" s="29"/>
      <c r="G127" s="48"/>
      <c r="H127" s="48"/>
      <c r="I127" s="51"/>
    </row>
    <row r="128" spans="1:9" ht="30" x14ac:dyDescent="0.25">
      <c r="A128" s="28" t="s">
        <v>226</v>
      </c>
      <c r="B128" s="59" t="s">
        <v>124</v>
      </c>
      <c r="C128" s="27" t="s">
        <v>25</v>
      </c>
      <c r="D128" s="27">
        <v>1</v>
      </c>
      <c r="E128" s="29">
        <v>0</v>
      </c>
      <c r="F128" s="29">
        <f>E128*D128</f>
        <v>0</v>
      </c>
      <c r="G128" s="48">
        <v>0</v>
      </c>
      <c r="H128" s="48">
        <f t="shared" ref="H128:H129" si="77">G128*D128</f>
        <v>0</v>
      </c>
      <c r="I128" s="51"/>
    </row>
    <row r="129" spans="1:9" ht="45" x14ac:dyDescent="0.25">
      <c r="A129" s="28" t="s">
        <v>227</v>
      </c>
      <c r="B129" s="68" t="s">
        <v>125</v>
      </c>
      <c r="C129" s="27" t="s">
        <v>25</v>
      </c>
      <c r="D129" s="27">
        <v>1</v>
      </c>
      <c r="E129" s="29">
        <v>0</v>
      </c>
      <c r="F129" s="29">
        <f>E129*D129</f>
        <v>0</v>
      </c>
      <c r="G129" s="48">
        <v>0</v>
      </c>
      <c r="H129" s="48">
        <f t="shared" si="77"/>
        <v>0</v>
      </c>
      <c r="I129" s="69"/>
    </row>
    <row r="130" spans="1:9" x14ac:dyDescent="0.25">
      <c r="A130" s="28"/>
      <c r="B130" s="1"/>
      <c r="C130" s="27"/>
      <c r="D130" s="27"/>
      <c r="E130" s="29"/>
      <c r="F130" s="29"/>
      <c r="G130" s="48"/>
      <c r="H130" s="48"/>
      <c r="I130" s="51"/>
    </row>
    <row r="131" spans="1:9" ht="45" x14ac:dyDescent="0.25">
      <c r="A131" s="28" t="s">
        <v>223</v>
      </c>
      <c r="B131" s="1" t="s">
        <v>174</v>
      </c>
      <c r="C131" s="27" t="s">
        <v>25</v>
      </c>
      <c r="D131" s="27">
        <v>4</v>
      </c>
      <c r="E131" s="29">
        <v>0</v>
      </c>
      <c r="F131" s="29">
        <f t="shared" ref="F131" si="78">E131*D131</f>
        <v>0</v>
      </c>
      <c r="G131" s="48">
        <v>0</v>
      </c>
      <c r="H131" s="48">
        <f t="shared" ref="H131" si="79">G131*D131</f>
        <v>0</v>
      </c>
      <c r="I131" s="51"/>
    </row>
    <row r="132" spans="1:9" x14ac:dyDescent="0.25">
      <c r="A132" s="28"/>
      <c r="B132" s="1"/>
      <c r="C132" s="27"/>
      <c r="D132" s="27"/>
      <c r="E132" s="61"/>
      <c r="F132" s="29"/>
      <c r="G132" s="48"/>
      <c r="H132" s="48"/>
      <c r="I132" s="51"/>
    </row>
    <row r="133" spans="1:9" s="64" customFormat="1" x14ac:dyDescent="0.25">
      <c r="A133" s="58"/>
      <c r="B133" s="59" t="s">
        <v>57</v>
      </c>
      <c r="C133" s="60"/>
      <c r="D133" s="60"/>
      <c r="E133" s="61"/>
      <c r="F133" s="61"/>
      <c r="G133" s="62"/>
      <c r="H133" s="62"/>
      <c r="I133" s="63"/>
    </row>
    <row r="134" spans="1:9" s="64" customFormat="1" ht="17.25" x14ac:dyDescent="0.25">
      <c r="A134" s="58"/>
      <c r="B134" s="65" t="s">
        <v>54</v>
      </c>
      <c r="C134" s="60" t="s">
        <v>45</v>
      </c>
      <c r="D134" s="60">
        <v>5.6000000000000005</v>
      </c>
      <c r="E134" s="29">
        <v>0</v>
      </c>
      <c r="F134" s="61">
        <f t="shared" ref="F134:F138" si="80">E134*D134</f>
        <v>0</v>
      </c>
      <c r="G134" s="48">
        <v>0</v>
      </c>
      <c r="H134" s="62">
        <f t="shared" ref="H134:H138" si="81">G134*D134</f>
        <v>0</v>
      </c>
      <c r="I134" s="63"/>
    </row>
    <row r="135" spans="1:9" s="64" customFormat="1" ht="17.25" x14ac:dyDescent="0.25">
      <c r="A135" s="58"/>
      <c r="B135" s="65" t="s">
        <v>43</v>
      </c>
      <c r="C135" s="60" t="s">
        <v>45</v>
      </c>
      <c r="D135" s="60">
        <v>1.6</v>
      </c>
      <c r="E135" s="29">
        <v>0</v>
      </c>
      <c r="F135" s="61">
        <f t="shared" si="80"/>
        <v>0</v>
      </c>
      <c r="G135" s="48">
        <v>0</v>
      </c>
      <c r="H135" s="62">
        <f t="shared" si="81"/>
        <v>0</v>
      </c>
      <c r="I135" s="63"/>
    </row>
    <row r="136" spans="1:9" s="64" customFormat="1" ht="17.25" x14ac:dyDescent="0.25">
      <c r="A136" s="58"/>
      <c r="B136" s="65" t="s">
        <v>44</v>
      </c>
      <c r="C136" s="60" t="s">
        <v>45</v>
      </c>
      <c r="D136" s="60">
        <v>3.2</v>
      </c>
      <c r="E136" s="29">
        <v>0</v>
      </c>
      <c r="F136" s="61">
        <f t="shared" si="80"/>
        <v>0</v>
      </c>
      <c r="G136" s="48">
        <v>0</v>
      </c>
      <c r="H136" s="62">
        <f t="shared" si="81"/>
        <v>0</v>
      </c>
      <c r="I136" s="63"/>
    </row>
    <row r="137" spans="1:9" s="64" customFormat="1" ht="17.25" x14ac:dyDescent="0.25">
      <c r="A137" s="58"/>
      <c r="B137" s="65" t="s">
        <v>49</v>
      </c>
      <c r="C137" s="60" t="s">
        <v>45</v>
      </c>
      <c r="D137" s="60">
        <v>46.800000000000004</v>
      </c>
      <c r="E137" s="29">
        <v>0</v>
      </c>
      <c r="F137" s="61">
        <f t="shared" ref="F137" si="82">E137*D137</f>
        <v>0</v>
      </c>
      <c r="G137" s="48">
        <v>0</v>
      </c>
      <c r="H137" s="62">
        <f t="shared" ref="H137" si="83">G137*D137</f>
        <v>0</v>
      </c>
      <c r="I137" s="63"/>
    </row>
    <row r="138" spans="1:9" s="64" customFormat="1" ht="17.25" x14ac:dyDescent="0.25">
      <c r="A138" s="58"/>
      <c r="B138" s="65" t="s">
        <v>53</v>
      </c>
      <c r="C138" s="60" t="s">
        <v>45</v>
      </c>
      <c r="D138" s="60">
        <v>19.200000000000003</v>
      </c>
      <c r="E138" s="29">
        <v>0</v>
      </c>
      <c r="F138" s="61">
        <f t="shared" si="80"/>
        <v>0</v>
      </c>
      <c r="G138" s="48">
        <v>0</v>
      </c>
      <c r="H138" s="62">
        <f t="shared" si="81"/>
        <v>0</v>
      </c>
      <c r="I138" s="63"/>
    </row>
    <row r="139" spans="1:9" s="64" customFormat="1" x14ac:dyDescent="0.25">
      <c r="A139" s="58"/>
      <c r="B139" s="65"/>
      <c r="C139" s="60"/>
      <c r="D139" s="60"/>
      <c r="E139" s="61"/>
      <c r="F139" s="61"/>
      <c r="G139" s="62"/>
      <c r="H139" s="62"/>
      <c r="I139" s="63"/>
    </row>
    <row r="140" spans="1:9" ht="45" x14ac:dyDescent="0.25">
      <c r="A140" s="28"/>
      <c r="B140" s="1" t="s">
        <v>71</v>
      </c>
      <c r="C140" s="27" t="s">
        <v>70</v>
      </c>
      <c r="D140" s="60">
        <v>12.6</v>
      </c>
      <c r="E140" s="29">
        <v>0</v>
      </c>
      <c r="F140" s="29">
        <f>E140*D140</f>
        <v>0</v>
      </c>
      <c r="G140" s="48">
        <v>0</v>
      </c>
      <c r="H140" s="48">
        <f>G140*D140</f>
        <v>0</v>
      </c>
      <c r="I140" s="51"/>
    </row>
    <row r="141" spans="1:9" ht="45" x14ac:dyDescent="0.25">
      <c r="A141" s="28"/>
      <c r="B141" s="1" t="s">
        <v>73</v>
      </c>
      <c r="C141" s="27" t="s">
        <v>70</v>
      </c>
      <c r="D141" s="60">
        <v>10.8</v>
      </c>
      <c r="E141" s="29">
        <v>0</v>
      </c>
      <c r="F141" s="29">
        <f>E141*D141</f>
        <v>0</v>
      </c>
      <c r="G141" s="48">
        <v>0</v>
      </c>
      <c r="H141" s="48">
        <f>G141*D141</f>
        <v>0</v>
      </c>
      <c r="I141" s="51"/>
    </row>
    <row r="142" spans="1:9" s="64" customFormat="1" x14ac:dyDescent="0.25">
      <c r="A142" s="58"/>
      <c r="B142" s="59"/>
      <c r="C142" s="60"/>
      <c r="D142" s="60"/>
      <c r="E142" s="61"/>
      <c r="F142" s="61"/>
      <c r="G142" s="62"/>
      <c r="H142" s="62"/>
      <c r="I142" s="63"/>
    </row>
    <row r="143" spans="1:9" s="64" customFormat="1" x14ac:dyDescent="0.25">
      <c r="A143" s="58"/>
      <c r="B143" s="59" t="s">
        <v>27</v>
      </c>
      <c r="C143" s="60" t="s">
        <v>47</v>
      </c>
      <c r="D143" s="60">
        <v>105.60000000000001</v>
      </c>
      <c r="E143" s="29">
        <v>0</v>
      </c>
      <c r="F143" s="61">
        <f>E143*D143</f>
        <v>0</v>
      </c>
      <c r="G143" s="48">
        <v>0</v>
      </c>
      <c r="H143" s="62">
        <f>G143*D143</f>
        <v>0</v>
      </c>
      <c r="I143" s="63"/>
    </row>
    <row r="144" spans="1:9" s="64" customFormat="1" ht="30" x14ac:dyDescent="0.25">
      <c r="A144" s="58"/>
      <c r="B144" s="59" t="s">
        <v>175</v>
      </c>
      <c r="C144" s="60" t="s">
        <v>25</v>
      </c>
      <c r="D144" s="60">
        <v>1</v>
      </c>
      <c r="E144" s="29">
        <v>0</v>
      </c>
      <c r="F144" s="61">
        <f>E144*D144</f>
        <v>0</v>
      </c>
      <c r="G144" s="48">
        <v>0</v>
      </c>
      <c r="H144" s="62">
        <f>G144*D144</f>
        <v>0</v>
      </c>
      <c r="I144" s="63"/>
    </row>
    <row r="145" spans="1:9" x14ac:dyDescent="0.25">
      <c r="A145" s="28"/>
      <c r="B145" s="59" t="s">
        <v>113</v>
      </c>
      <c r="C145" s="60" t="s">
        <v>25</v>
      </c>
      <c r="D145" s="27">
        <v>2</v>
      </c>
      <c r="E145" s="29">
        <v>0</v>
      </c>
      <c r="F145" s="61">
        <f t="shared" ref="F145" si="84">E145*D145</f>
        <v>0</v>
      </c>
      <c r="G145" s="48">
        <v>0</v>
      </c>
      <c r="H145" s="62">
        <f t="shared" ref="H145" si="85">G145*D145</f>
        <v>0</v>
      </c>
      <c r="I145" s="63"/>
    </row>
    <row r="146" spans="1:9" s="64" customFormat="1" ht="15.75" thickBot="1" x14ac:dyDescent="0.3">
      <c r="A146" s="58"/>
      <c r="B146" s="59"/>
      <c r="C146" s="60"/>
      <c r="D146" s="60"/>
      <c r="E146" s="61"/>
      <c r="F146" s="61"/>
      <c r="G146" s="62"/>
      <c r="H146" s="62"/>
      <c r="I146" s="63"/>
    </row>
    <row r="147" spans="1:9" ht="15.75" thickBot="1" x14ac:dyDescent="0.3">
      <c r="A147" s="30"/>
      <c r="B147" s="56" t="s">
        <v>30</v>
      </c>
      <c r="C147" s="25"/>
      <c r="D147" s="25"/>
      <c r="E147" s="24"/>
      <c r="F147" s="26">
        <f>SUM(F121:F145)</f>
        <v>0</v>
      </c>
      <c r="G147" s="26"/>
      <c r="H147" s="26">
        <f>SUM(H121:H145)</f>
        <v>0</v>
      </c>
      <c r="I147" s="52"/>
    </row>
    <row r="148" spans="1:9" ht="15.75" thickBot="1" x14ac:dyDescent="0.3">
      <c r="A148" s="30"/>
      <c r="B148" s="53" t="s">
        <v>126</v>
      </c>
      <c r="C148" s="20"/>
      <c r="D148" s="20"/>
      <c r="E148" s="20"/>
      <c r="F148" s="20"/>
      <c r="G148" s="20"/>
      <c r="H148" s="20"/>
      <c r="I148" s="57"/>
    </row>
    <row r="149" spans="1:9" x14ac:dyDescent="0.25">
      <c r="A149" s="28"/>
      <c r="B149" s="1"/>
      <c r="C149" s="27"/>
      <c r="D149" s="27"/>
      <c r="E149" s="29"/>
      <c r="F149" s="29"/>
      <c r="G149" s="48"/>
      <c r="H149" s="48"/>
      <c r="I149" s="51"/>
    </row>
    <row r="150" spans="1:9" ht="60" x14ac:dyDescent="0.25">
      <c r="A150" s="28" t="s">
        <v>228</v>
      </c>
      <c r="B150" s="1" t="s">
        <v>127</v>
      </c>
      <c r="C150" s="27" t="s">
        <v>25</v>
      </c>
      <c r="D150" s="27">
        <v>2</v>
      </c>
      <c r="E150" s="29">
        <v>0</v>
      </c>
      <c r="F150" s="29">
        <f t="shared" ref="F150" si="86">E150*D150</f>
        <v>0</v>
      </c>
      <c r="G150" s="48">
        <v>0</v>
      </c>
      <c r="H150" s="48">
        <f t="shared" ref="H150" si="87">G150*D150</f>
        <v>0</v>
      </c>
      <c r="I150" s="69" t="s">
        <v>128</v>
      </c>
    </row>
    <row r="151" spans="1:9" ht="60" x14ac:dyDescent="0.25">
      <c r="A151" s="28" t="s">
        <v>229</v>
      </c>
      <c r="B151" s="1" t="s">
        <v>129</v>
      </c>
      <c r="C151" s="27" t="s">
        <v>25</v>
      </c>
      <c r="D151" s="27">
        <v>2</v>
      </c>
      <c r="E151" s="29">
        <v>0</v>
      </c>
      <c r="F151" s="29">
        <f t="shared" ref="F151" si="88">E151*D151</f>
        <v>0</v>
      </c>
      <c r="G151" s="48">
        <v>0</v>
      </c>
      <c r="H151" s="48">
        <f t="shared" ref="H151" si="89">G151*D151</f>
        <v>0</v>
      </c>
      <c r="I151" s="69" t="s">
        <v>128</v>
      </c>
    </row>
    <row r="152" spans="1:9" x14ac:dyDescent="0.25">
      <c r="A152" s="28"/>
      <c r="B152" s="1"/>
      <c r="C152" s="27"/>
      <c r="D152" s="27"/>
      <c r="E152" s="29"/>
      <c r="F152" s="29"/>
      <c r="G152" s="48"/>
      <c r="H152" s="48"/>
      <c r="I152" s="51"/>
    </row>
    <row r="153" spans="1:9" ht="45" x14ac:dyDescent="0.25">
      <c r="A153" s="28" t="s">
        <v>230</v>
      </c>
      <c r="B153" s="1" t="s">
        <v>130</v>
      </c>
      <c r="C153" s="27" t="s">
        <v>25</v>
      </c>
      <c r="D153" s="27">
        <v>2</v>
      </c>
      <c r="E153" s="29">
        <v>0</v>
      </c>
      <c r="F153" s="29">
        <f t="shared" ref="F153" si="90">E153*D153</f>
        <v>0</v>
      </c>
      <c r="G153" s="48">
        <v>0</v>
      </c>
      <c r="H153" s="48">
        <f t="shared" ref="H153" si="91">G153*D153</f>
        <v>0</v>
      </c>
      <c r="I153" s="51"/>
    </row>
    <row r="154" spans="1:9" ht="45" x14ac:dyDescent="0.25">
      <c r="A154" s="28" t="s">
        <v>231</v>
      </c>
      <c r="B154" s="1" t="s">
        <v>131</v>
      </c>
      <c r="C154" s="27" t="s">
        <v>25</v>
      </c>
      <c r="D154" s="27">
        <v>2</v>
      </c>
      <c r="E154" s="29">
        <v>0</v>
      </c>
      <c r="F154" s="29">
        <f t="shared" ref="F154:F155" si="92">E154*D154</f>
        <v>0</v>
      </c>
      <c r="G154" s="48">
        <v>0</v>
      </c>
      <c r="H154" s="48">
        <f t="shared" ref="H154:H155" si="93">G154*D154</f>
        <v>0</v>
      </c>
      <c r="I154" s="51"/>
    </row>
    <row r="155" spans="1:9" x14ac:dyDescent="0.25">
      <c r="A155" s="28"/>
      <c r="B155" s="1" t="s">
        <v>117</v>
      </c>
      <c r="C155" s="27" t="s">
        <v>25</v>
      </c>
      <c r="D155" s="27">
        <v>4</v>
      </c>
      <c r="E155" s="29">
        <v>0</v>
      </c>
      <c r="F155" s="29">
        <f t="shared" si="92"/>
        <v>0</v>
      </c>
      <c r="G155" s="48">
        <v>0</v>
      </c>
      <c r="H155" s="48">
        <f t="shared" si="93"/>
        <v>0</v>
      </c>
      <c r="I155" s="51"/>
    </row>
    <row r="156" spans="1:9" x14ac:dyDescent="0.25">
      <c r="A156" s="28"/>
      <c r="B156" s="1"/>
      <c r="C156" s="27"/>
      <c r="D156" s="27"/>
      <c r="E156" s="29"/>
      <c r="F156" s="29"/>
      <c r="G156" s="48"/>
      <c r="H156" s="48"/>
      <c r="I156" s="51"/>
    </row>
    <row r="157" spans="1:9" ht="45" x14ac:dyDescent="0.25">
      <c r="A157" s="28"/>
      <c r="B157" s="1" t="s">
        <v>59</v>
      </c>
      <c r="C157" s="27" t="s">
        <v>26</v>
      </c>
      <c r="D157" s="60">
        <v>65</v>
      </c>
      <c r="E157" s="29">
        <v>0</v>
      </c>
      <c r="F157" s="29">
        <f t="shared" ref="F157:F160" si="94">E157*D157</f>
        <v>0</v>
      </c>
      <c r="G157" s="48">
        <v>0</v>
      </c>
      <c r="H157" s="48">
        <f t="shared" ref="H157:H160" si="95">G157*D157</f>
        <v>0</v>
      </c>
      <c r="I157" s="51"/>
    </row>
    <row r="158" spans="1:9" ht="45" x14ac:dyDescent="0.25">
      <c r="A158" s="28"/>
      <c r="B158" s="1" t="s">
        <v>132</v>
      </c>
      <c r="C158" s="27" t="s">
        <v>26</v>
      </c>
      <c r="D158" s="60">
        <v>78</v>
      </c>
      <c r="E158" s="29">
        <v>0</v>
      </c>
      <c r="F158" s="29">
        <f t="shared" ref="F158" si="96">E158*D158</f>
        <v>0</v>
      </c>
      <c r="G158" s="48">
        <v>0</v>
      </c>
      <c r="H158" s="48">
        <f t="shared" ref="H158" si="97">G158*D158</f>
        <v>0</v>
      </c>
      <c r="I158" s="51"/>
    </row>
    <row r="159" spans="1:9" x14ac:dyDescent="0.25">
      <c r="A159" s="28"/>
      <c r="B159" s="1" t="s">
        <v>50</v>
      </c>
      <c r="C159" s="27" t="s">
        <v>25</v>
      </c>
      <c r="D159" s="27">
        <v>4</v>
      </c>
      <c r="E159" s="29">
        <v>0</v>
      </c>
      <c r="F159" s="29">
        <f t="shared" si="94"/>
        <v>0</v>
      </c>
      <c r="G159" s="48">
        <v>0</v>
      </c>
      <c r="H159" s="48">
        <f t="shared" si="95"/>
        <v>0</v>
      </c>
      <c r="I159" s="51"/>
    </row>
    <row r="160" spans="1:9" x14ac:dyDescent="0.25">
      <c r="A160" s="28"/>
      <c r="B160" s="1" t="s">
        <v>51</v>
      </c>
      <c r="C160" s="27" t="s">
        <v>47</v>
      </c>
      <c r="D160" s="60">
        <v>8</v>
      </c>
      <c r="E160" s="29">
        <v>0</v>
      </c>
      <c r="F160" s="29">
        <f t="shared" si="94"/>
        <v>0</v>
      </c>
      <c r="G160" s="48">
        <v>0</v>
      </c>
      <c r="H160" s="48">
        <f t="shared" si="95"/>
        <v>0</v>
      </c>
      <c r="I160" s="51"/>
    </row>
    <row r="161" spans="1:9" x14ac:dyDescent="0.25">
      <c r="A161" s="28"/>
      <c r="B161" s="1"/>
      <c r="C161" s="27"/>
      <c r="D161" s="27"/>
      <c r="E161" s="29"/>
      <c r="F161" s="29"/>
      <c r="G161" s="48"/>
      <c r="H161" s="48"/>
      <c r="I161" s="51"/>
    </row>
    <row r="162" spans="1:9" ht="30" x14ac:dyDescent="0.25">
      <c r="A162" s="28"/>
      <c r="B162" s="1" t="s">
        <v>112</v>
      </c>
      <c r="C162" s="27" t="s">
        <v>26</v>
      </c>
      <c r="D162" s="60">
        <v>8</v>
      </c>
      <c r="E162" s="29">
        <v>0</v>
      </c>
      <c r="F162" s="29">
        <f t="shared" ref="F162:F163" si="98">E162*D162</f>
        <v>0</v>
      </c>
      <c r="G162" s="48">
        <v>0</v>
      </c>
      <c r="H162" s="48">
        <f t="shared" ref="H162:H163" si="99">G162*D162</f>
        <v>0</v>
      </c>
      <c r="I162" s="51"/>
    </row>
    <row r="163" spans="1:9" ht="44.25" customHeight="1" x14ac:dyDescent="0.25">
      <c r="A163" s="28"/>
      <c r="B163" s="1" t="s">
        <v>118</v>
      </c>
      <c r="C163" s="27" t="s">
        <v>15</v>
      </c>
      <c r="D163" s="27">
        <v>4</v>
      </c>
      <c r="E163" s="29">
        <v>0</v>
      </c>
      <c r="F163" s="29">
        <f t="shared" si="98"/>
        <v>0</v>
      </c>
      <c r="G163" s="48">
        <v>0</v>
      </c>
      <c r="H163" s="48">
        <f t="shared" si="99"/>
        <v>0</v>
      </c>
      <c r="I163" s="51"/>
    </row>
    <row r="164" spans="1:9" s="64" customFormat="1" ht="30" x14ac:dyDescent="0.25">
      <c r="A164" s="58"/>
      <c r="B164" s="59" t="s">
        <v>241</v>
      </c>
      <c r="C164" s="60" t="s">
        <v>45</v>
      </c>
      <c r="D164" s="60">
        <v>2</v>
      </c>
      <c r="E164" s="29">
        <v>0</v>
      </c>
      <c r="F164" s="61">
        <f>E164*D164</f>
        <v>0</v>
      </c>
      <c r="G164" s="48">
        <v>0</v>
      </c>
      <c r="H164" s="62">
        <f>G164*D164</f>
        <v>0</v>
      </c>
      <c r="I164" s="63"/>
    </row>
    <row r="165" spans="1:9" x14ac:dyDescent="0.25">
      <c r="A165" s="28"/>
      <c r="B165" s="1"/>
      <c r="C165" s="27"/>
      <c r="D165" s="27"/>
      <c r="E165" s="29"/>
      <c r="F165" s="29"/>
      <c r="G165" s="48"/>
      <c r="H165" s="48"/>
      <c r="I165" s="51"/>
    </row>
    <row r="166" spans="1:9" s="64" customFormat="1" x14ac:dyDescent="0.25">
      <c r="A166" s="58"/>
      <c r="B166" s="59" t="s">
        <v>27</v>
      </c>
      <c r="C166" s="60" t="s">
        <v>47</v>
      </c>
      <c r="D166" s="60">
        <v>80</v>
      </c>
      <c r="E166" s="29">
        <v>0</v>
      </c>
      <c r="F166" s="61">
        <f>E166*D166</f>
        <v>0</v>
      </c>
      <c r="G166" s="48">
        <v>0</v>
      </c>
      <c r="H166" s="62">
        <f>G166*D166</f>
        <v>0</v>
      </c>
      <c r="I166" s="63"/>
    </row>
    <row r="167" spans="1:9" s="64" customFormat="1" ht="15.75" thickBot="1" x14ac:dyDescent="0.3">
      <c r="A167" s="58"/>
      <c r="B167" s="59"/>
      <c r="C167" s="60"/>
      <c r="D167" s="60"/>
      <c r="E167" s="61"/>
      <c r="F167" s="61"/>
      <c r="G167" s="62"/>
      <c r="H167" s="62"/>
      <c r="I167" s="63"/>
    </row>
    <row r="168" spans="1:9" ht="15.75" thickBot="1" x14ac:dyDescent="0.3">
      <c r="A168" s="30"/>
      <c r="B168" s="56" t="s">
        <v>31</v>
      </c>
      <c r="C168" s="25"/>
      <c r="D168" s="25"/>
      <c r="E168" s="24"/>
      <c r="F168" s="26">
        <f>SUM(F150:F167)</f>
        <v>0</v>
      </c>
      <c r="G168" s="26"/>
      <c r="H168" s="26">
        <f>SUM(H150:H167)</f>
        <v>0</v>
      </c>
      <c r="I168" s="52"/>
    </row>
    <row r="169" spans="1:9" ht="15.75" thickBot="1" x14ac:dyDescent="0.3">
      <c r="A169" s="30"/>
      <c r="B169" s="53" t="s">
        <v>134</v>
      </c>
      <c r="C169" s="20"/>
      <c r="D169" s="20"/>
      <c r="E169" s="20"/>
      <c r="F169" s="20"/>
      <c r="G169" s="20"/>
      <c r="H169" s="20"/>
      <c r="I169" s="57"/>
    </row>
    <row r="170" spans="1:9" x14ac:dyDescent="0.25">
      <c r="A170" s="28"/>
      <c r="B170" s="1"/>
      <c r="C170" s="27"/>
      <c r="D170" s="27"/>
      <c r="E170" s="29"/>
      <c r="F170" s="29"/>
      <c r="G170" s="48"/>
      <c r="H170" s="48"/>
      <c r="I170" s="51"/>
    </row>
    <row r="171" spans="1:9" ht="45" x14ac:dyDescent="0.25">
      <c r="A171" s="28" t="s">
        <v>232</v>
      </c>
      <c r="B171" s="1" t="s">
        <v>135</v>
      </c>
      <c r="C171" s="27" t="s">
        <v>25</v>
      </c>
      <c r="D171" s="27">
        <v>1</v>
      </c>
      <c r="E171" s="29">
        <v>0</v>
      </c>
      <c r="F171" s="29">
        <f t="shared" ref="F171:F172" si="100">E171*D171</f>
        <v>0</v>
      </c>
      <c r="G171" s="48">
        <v>0</v>
      </c>
      <c r="H171" s="48">
        <f t="shared" ref="H171:H172" si="101">G171*D171</f>
        <v>0</v>
      </c>
      <c r="I171" s="51"/>
    </row>
    <row r="172" spans="1:9" ht="30" x14ac:dyDescent="0.25">
      <c r="A172" s="28" t="s">
        <v>233</v>
      </c>
      <c r="B172" s="1" t="s">
        <v>136</v>
      </c>
      <c r="C172" s="27" t="s">
        <v>25</v>
      </c>
      <c r="D172" s="27">
        <v>1</v>
      </c>
      <c r="E172" s="29">
        <v>0</v>
      </c>
      <c r="F172" s="29">
        <f t="shared" si="100"/>
        <v>0</v>
      </c>
      <c r="G172" s="48">
        <v>0</v>
      </c>
      <c r="H172" s="48">
        <f t="shared" si="101"/>
        <v>0</v>
      </c>
      <c r="I172" s="70"/>
    </row>
    <row r="173" spans="1:9" x14ac:dyDescent="0.25">
      <c r="A173" s="28"/>
      <c r="B173" s="1"/>
      <c r="C173" s="27"/>
      <c r="D173" s="27"/>
      <c r="E173" s="29"/>
      <c r="F173" s="29"/>
      <c r="G173" s="48"/>
      <c r="H173" s="48"/>
      <c r="I173" s="70"/>
    </row>
    <row r="174" spans="1:9" x14ac:dyDescent="0.25">
      <c r="A174" s="28" t="s">
        <v>234</v>
      </c>
      <c r="B174" s="1" t="s">
        <v>138</v>
      </c>
      <c r="C174" s="27" t="s">
        <v>25</v>
      </c>
      <c r="D174" s="27">
        <v>1</v>
      </c>
      <c r="E174" s="29">
        <v>0</v>
      </c>
      <c r="F174" s="29">
        <f>E174*D174</f>
        <v>0</v>
      </c>
      <c r="G174" s="48">
        <v>0</v>
      </c>
      <c r="H174" s="48">
        <f>G174*D174</f>
        <v>0</v>
      </c>
      <c r="I174" s="51"/>
    </row>
    <row r="175" spans="1:9" ht="30" x14ac:dyDescent="0.25">
      <c r="A175" s="28" t="s">
        <v>235</v>
      </c>
      <c r="B175" s="59" t="s">
        <v>139</v>
      </c>
      <c r="C175" s="27" t="s">
        <v>25</v>
      </c>
      <c r="D175" s="27">
        <v>1</v>
      </c>
      <c r="E175" s="29">
        <v>0</v>
      </c>
      <c r="F175" s="29">
        <f>E175*D175</f>
        <v>0</v>
      </c>
      <c r="G175" s="48">
        <v>0</v>
      </c>
      <c r="H175" s="48">
        <f>G175*D175</f>
        <v>0</v>
      </c>
      <c r="I175" s="51"/>
    </row>
    <row r="176" spans="1:9" ht="30" x14ac:dyDescent="0.25">
      <c r="A176" s="28" t="s">
        <v>236</v>
      </c>
      <c r="B176" s="68" t="s">
        <v>140</v>
      </c>
      <c r="C176" s="27" t="s">
        <v>25</v>
      </c>
      <c r="D176" s="27">
        <v>1</v>
      </c>
      <c r="E176" s="29">
        <v>0</v>
      </c>
      <c r="F176" s="29">
        <f>E176*D176</f>
        <v>0</v>
      </c>
      <c r="G176" s="48">
        <v>0</v>
      </c>
      <c r="H176" s="48">
        <f>G176*D176</f>
        <v>0</v>
      </c>
      <c r="I176" s="51"/>
    </row>
    <row r="177" spans="1:9" ht="17.25" x14ac:dyDescent="0.25">
      <c r="A177" s="28" t="s">
        <v>237</v>
      </c>
      <c r="B177" s="1" t="s">
        <v>137</v>
      </c>
      <c r="C177" s="60" t="s">
        <v>45</v>
      </c>
      <c r="D177" s="27">
        <v>1</v>
      </c>
      <c r="E177" s="29">
        <v>0</v>
      </c>
      <c r="F177" s="29">
        <f>E177*D177</f>
        <v>0</v>
      </c>
      <c r="G177" s="48">
        <v>0</v>
      </c>
      <c r="H177" s="48">
        <f>G177*D177</f>
        <v>0</v>
      </c>
      <c r="I177" s="51"/>
    </row>
    <row r="178" spans="1:9" ht="30" x14ac:dyDescent="0.25">
      <c r="A178" s="28" t="s">
        <v>238</v>
      </c>
      <c r="B178" s="59" t="s">
        <v>141</v>
      </c>
      <c r="C178" s="27" t="s">
        <v>25</v>
      </c>
      <c r="D178" s="27">
        <v>1</v>
      </c>
      <c r="E178" s="29">
        <v>0</v>
      </c>
      <c r="F178" s="29">
        <f>E178*D178</f>
        <v>0</v>
      </c>
      <c r="G178" s="48">
        <v>0</v>
      </c>
      <c r="H178" s="48">
        <f>G178*D178</f>
        <v>0</v>
      </c>
      <c r="I178" s="51"/>
    </row>
    <row r="179" spans="1:9" x14ac:dyDescent="0.25">
      <c r="A179" s="28"/>
      <c r="C179" s="27"/>
      <c r="D179" s="27"/>
      <c r="E179" s="29"/>
      <c r="F179" s="29"/>
      <c r="G179" s="48"/>
      <c r="H179" s="48"/>
      <c r="I179" s="70"/>
    </row>
    <row r="180" spans="1:9" s="64" customFormat="1" x14ac:dyDescent="0.25">
      <c r="A180" s="58"/>
      <c r="B180" s="59" t="s">
        <v>133</v>
      </c>
      <c r="C180" s="60"/>
      <c r="D180" s="60"/>
      <c r="E180" s="71"/>
      <c r="F180" s="71"/>
      <c r="G180" s="72"/>
      <c r="H180" s="72"/>
      <c r="I180" s="63"/>
    </row>
    <row r="181" spans="1:9" s="64" customFormat="1" ht="17.25" x14ac:dyDescent="0.25">
      <c r="A181" s="58"/>
      <c r="B181" s="65" t="s">
        <v>49</v>
      </c>
      <c r="C181" s="60" t="s">
        <v>45</v>
      </c>
      <c r="D181" s="60">
        <v>1</v>
      </c>
      <c r="E181" s="29">
        <v>0</v>
      </c>
      <c r="F181" s="29">
        <f>E181*D181</f>
        <v>0</v>
      </c>
      <c r="G181" s="48">
        <v>0</v>
      </c>
      <c r="H181" s="48">
        <f>G181*D181</f>
        <v>0</v>
      </c>
      <c r="I181" s="63"/>
    </row>
    <row r="182" spans="1:9" x14ac:dyDescent="0.25">
      <c r="A182" s="28"/>
      <c r="B182" s="1"/>
      <c r="C182" s="27"/>
      <c r="D182" s="27"/>
      <c r="E182" s="29"/>
      <c r="F182" s="29"/>
      <c r="G182" s="48"/>
      <c r="H182" s="48"/>
      <c r="I182" s="51"/>
    </row>
    <row r="183" spans="1:9" s="64" customFormat="1" ht="30" x14ac:dyDescent="0.25">
      <c r="A183" s="58"/>
      <c r="B183" s="59" t="s">
        <v>142</v>
      </c>
      <c r="C183" s="60"/>
      <c r="D183" s="60"/>
      <c r="E183" s="61"/>
      <c r="F183" s="61"/>
      <c r="G183" s="62"/>
      <c r="H183" s="62"/>
      <c r="I183" s="63"/>
    </row>
    <row r="184" spans="1:9" s="64" customFormat="1" x14ac:dyDescent="0.25">
      <c r="A184" s="58"/>
      <c r="B184" s="59" t="s">
        <v>143</v>
      </c>
      <c r="C184" s="60" t="s">
        <v>26</v>
      </c>
      <c r="D184" s="60">
        <v>1</v>
      </c>
      <c r="E184" s="29">
        <v>0</v>
      </c>
      <c r="F184" s="61">
        <f>E184*D184</f>
        <v>0</v>
      </c>
      <c r="G184" s="48">
        <v>0</v>
      </c>
      <c r="H184" s="62">
        <f>G184*D184</f>
        <v>0</v>
      </c>
      <c r="I184" s="63"/>
    </row>
    <row r="185" spans="1:9" s="64" customFormat="1" x14ac:dyDescent="0.25">
      <c r="A185" s="58"/>
      <c r="B185" s="59"/>
      <c r="C185" s="60"/>
      <c r="D185" s="67"/>
      <c r="E185" s="61"/>
      <c r="F185" s="61"/>
      <c r="G185" s="62"/>
      <c r="H185" s="62"/>
      <c r="I185" s="63"/>
    </row>
    <row r="186" spans="1:9" s="64" customFormat="1" x14ac:dyDescent="0.25">
      <c r="A186" s="58"/>
      <c r="B186" s="59" t="s">
        <v>27</v>
      </c>
      <c r="C186" s="60" t="s">
        <v>47</v>
      </c>
      <c r="D186" s="60">
        <v>5</v>
      </c>
      <c r="E186" s="29">
        <v>0</v>
      </c>
      <c r="F186" s="61">
        <f>E186*D186</f>
        <v>0</v>
      </c>
      <c r="G186" s="48">
        <v>0</v>
      </c>
      <c r="H186" s="62">
        <f>G186*D186</f>
        <v>0</v>
      </c>
      <c r="I186" s="63"/>
    </row>
    <row r="187" spans="1:9" s="64" customFormat="1" ht="15.75" thickBot="1" x14ac:dyDescent="0.3">
      <c r="A187" s="58"/>
      <c r="B187" s="59"/>
      <c r="C187" s="60"/>
      <c r="D187" s="60"/>
      <c r="E187" s="61"/>
      <c r="F187" s="61"/>
      <c r="G187" s="62"/>
      <c r="H187" s="62"/>
      <c r="I187" s="63"/>
    </row>
    <row r="188" spans="1:9" ht="15.75" thickBot="1" x14ac:dyDescent="0.3">
      <c r="A188" s="30"/>
      <c r="B188" s="56" t="s">
        <v>32</v>
      </c>
      <c r="C188" s="25"/>
      <c r="D188" s="25"/>
      <c r="E188" s="24"/>
      <c r="F188" s="26">
        <f>SUM(F171:F187)</f>
        <v>0</v>
      </c>
      <c r="G188" s="26"/>
      <c r="H188" s="26">
        <f>SUM(H171:H187)</f>
        <v>0</v>
      </c>
      <c r="I188" s="52"/>
    </row>
    <row r="189" spans="1:9" ht="15.75" thickBot="1" x14ac:dyDescent="0.3">
      <c r="A189" s="30"/>
      <c r="B189" s="53" t="s">
        <v>74</v>
      </c>
      <c r="C189" s="20"/>
      <c r="D189" s="20"/>
      <c r="E189" s="20"/>
      <c r="F189" s="20"/>
      <c r="G189" s="20"/>
      <c r="H189" s="20"/>
      <c r="I189" s="57"/>
    </row>
    <row r="190" spans="1:9" x14ac:dyDescent="0.25">
      <c r="A190" s="28"/>
      <c r="B190" s="1"/>
      <c r="C190" s="27"/>
      <c r="D190" s="27"/>
      <c r="E190" s="29"/>
      <c r="F190" s="29"/>
      <c r="G190" s="48"/>
      <c r="H190" s="48"/>
      <c r="I190" s="51"/>
    </row>
    <row r="191" spans="1:9" x14ac:dyDescent="0.25">
      <c r="A191" s="28"/>
      <c r="B191" s="1" t="s">
        <v>144</v>
      </c>
      <c r="C191" s="27" t="s">
        <v>81</v>
      </c>
      <c r="D191" s="27">
        <v>32</v>
      </c>
      <c r="E191" s="29">
        <v>0</v>
      </c>
      <c r="F191" s="61">
        <f t="shared" ref="F191:F193" si="102">E191*D191</f>
        <v>0</v>
      </c>
      <c r="G191" s="48">
        <v>0</v>
      </c>
      <c r="H191" s="62">
        <f t="shared" ref="H191:H193" si="103">G191*D191</f>
        <v>0</v>
      </c>
      <c r="I191" s="63"/>
    </row>
    <row r="192" spans="1:9" x14ac:dyDescent="0.25">
      <c r="A192" s="28"/>
      <c r="B192" s="1" t="s">
        <v>145</v>
      </c>
      <c r="C192" s="27" t="s">
        <v>81</v>
      </c>
      <c r="D192" s="27">
        <v>16</v>
      </c>
      <c r="E192" s="29">
        <v>0</v>
      </c>
      <c r="F192" s="61">
        <f t="shared" si="102"/>
        <v>0</v>
      </c>
      <c r="G192" s="48">
        <v>0</v>
      </c>
      <c r="H192" s="62">
        <f t="shared" si="103"/>
        <v>0</v>
      </c>
      <c r="I192" s="63"/>
    </row>
    <row r="193" spans="1:9" x14ac:dyDescent="0.25">
      <c r="A193" s="28"/>
      <c r="B193" s="59" t="s">
        <v>146</v>
      </c>
      <c r="C193" s="60" t="s">
        <v>147</v>
      </c>
      <c r="D193" s="27">
        <v>1</v>
      </c>
      <c r="E193" s="29">
        <v>0</v>
      </c>
      <c r="F193" s="61">
        <f t="shared" si="102"/>
        <v>0</v>
      </c>
      <c r="G193" s="48">
        <v>0</v>
      </c>
      <c r="H193" s="62">
        <f t="shared" si="103"/>
        <v>0</v>
      </c>
      <c r="I193" s="63"/>
    </row>
    <row r="194" spans="1:9" ht="30" x14ac:dyDescent="0.25">
      <c r="A194" s="28"/>
      <c r="B194" s="59" t="s">
        <v>148</v>
      </c>
      <c r="C194" s="27" t="s">
        <v>147</v>
      </c>
      <c r="D194" s="27">
        <v>1</v>
      </c>
      <c r="E194" s="29">
        <v>0</v>
      </c>
      <c r="F194" s="61">
        <f>E194*D194</f>
        <v>0</v>
      </c>
      <c r="G194" s="48">
        <v>0</v>
      </c>
      <c r="H194" s="62">
        <f>G194*D194</f>
        <v>0</v>
      </c>
      <c r="I194" s="51"/>
    </row>
    <row r="195" spans="1:9" x14ac:dyDescent="0.25">
      <c r="A195" s="28"/>
      <c r="B195" s="59" t="s">
        <v>149</v>
      </c>
      <c r="C195" s="27" t="s">
        <v>147</v>
      </c>
      <c r="D195" s="27">
        <v>1</v>
      </c>
      <c r="E195" s="29">
        <v>0</v>
      </c>
      <c r="F195" s="61">
        <f>E195*D195</f>
        <v>0</v>
      </c>
      <c r="G195" s="48">
        <v>0</v>
      </c>
      <c r="H195" s="62">
        <f>G195*D195</f>
        <v>0</v>
      </c>
      <c r="I195" s="51"/>
    </row>
    <row r="196" spans="1:9" x14ac:dyDescent="0.25">
      <c r="A196" s="28"/>
      <c r="B196" s="59"/>
      <c r="C196" s="27"/>
      <c r="D196" s="27"/>
      <c r="E196" s="61"/>
      <c r="F196" s="61"/>
      <c r="G196" s="62"/>
      <c r="H196" s="62"/>
      <c r="I196" s="51"/>
    </row>
    <row r="197" spans="1:9" x14ac:dyDescent="0.25">
      <c r="A197" s="28"/>
      <c r="B197" s="1" t="s">
        <v>33</v>
      </c>
      <c r="C197" s="27" t="s">
        <v>15</v>
      </c>
      <c r="D197" s="27">
        <v>1</v>
      </c>
      <c r="E197" s="29">
        <v>0</v>
      </c>
      <c r="F197" s="29">
        <f t="shared" ref="F197:F210" si="104">E197*D197</f>
        <v>0</v>
      </c>
      <c r="G197" s="48">
        <v>0</v>
      </c>
      <c r="H197" s="48">
        <f t="shared" ref="H197:H210" si="105">G197*D197</f>
        <v>0</v>
      </c>
      <c r="I197" s="51"/>
    </row>
    <row r="198" spans="1:9" x14ac:dyDescent="0.25">
      <c r="A198" s="28"/>
      <c r="B198" s="1" t="s">
        <v>55</v>
      </c>
      <c r="C198" s="27" t="s">
        <v>15</v>
      </c>
      <c r="D198" s="27">
        <v>1</v>
      </c>
      <c r="E198" s="29">
        <v>0</v>
      </c>
      <c r="F198" s="29">
        <f t="shared" si="104"/>
        <v>0</v>
      </c>
      <c r="G198" s="48">
        <v>0</v>
      </c>
      <c r="H198" s="48">
        <f t="shared" si="105"/>
        <v>0</v>
      </c>
      <c r="I198" s="51"/>
    </row>
    <row r="199" spans="1:9" x14ac:dyDescent="0.25">
      <c r="A199" s="28"/>
      <c r="B199" s="1" t="s">
        <v>75</v>
      </c>
      <c r="C199" s="27" t="s">
        <v>15</v>
      </c>
      <c r="D199" s="27">
        <v>1</v>
      </c>
      <c r="E199" s="29">
        <v>0</v>
      </c>
      <c r="F199" s="29">
        <f t="shared" ref="F199" si="106">E199*D199</f>
        <v>0</v>
      </c>
      <c r="G199" s="48">
        <v>0</v>
      </c>
      <c r="H199" s="48">
        <f t="shared" ref="H199" si="107">G199*D199</f>
        <v>0</v>
      </c>
      <c r="I199" s="51"/>
    </row>
    <row r="200" spans="1:9" x14ac:dyDescent="0.25">
      <c r="A200" s="28"/>
      <c r="B200" s="1" t="s">
        <v>34</v>
      </c>
      <c r="C200" s="27" t="s">
        <v>15</v>
      </c>
      <c r="D200" s="27">
        <v>1</v>
      </c>
      <c r="E200" s="29">
        <v>0</v>
      </c>
      <c r="F200" s="29">
        <f t="shared" si="104"/>
        <v>0</v>
      </c>
      <c r="G200" s="48">
        <v>0</v>
      </c>
      <c r="H200" s="48">
        <f t="shared" si="105"/>
        <v>0</v>
      </c>
      <c r="I200" s="51"/>
    </row>
    <row r="201" spans="1:9" x14ac:dyDescent="0.25">
      <c r="A201" s="28"/>
      <c r="B201" s="1" t="s">
        <v>35</v>
      </c>
      <c r="C201" s="27" t="s">
        <v>15</v>
      </c>
      <c r="D201" s="27">
        <v>1</v>
      </c>
      <c r="E201" s="29">
        <v>0</v>
      </c>
      <c r="F201" s="29">
        <f t="shared" ref="F201" si="108">E201*D201</f>
        <v>0</v>
      </c>
      <c r="G201" s="48">
        <v>0</v>
      </c>
      <c r="H201" s="48">
        <f t="shared" ref="H201" si="109">G201*D201</f>
        <v>0</v>
      </c>
      <c r="I201" s="51"/>
    </row>
    <row r="202" spans="1:9" ht="30" x14ac:dyDescent="0.25">
      <c r="A202" s="28"/>
      <c r="B202" s="55" t="s">
        <v>42</v>
      </c>
      <c r="C202" s="27" t="s">
        <v>15</v>
      </c>
      <c r="D202" s="27">
        <v>1</v>
      </c>
      <c r="E202" s="29">
        <v>0</v>
      </c>
      <c r="F202" s="29">
        <f t="shared" si="104"/>
        <v>0</v>
      </c>
      <c r="G202" s="48">
        <v>0</v>
      </c>
      <c r="H202" s="48">
        <f t="shared" si="105"/>
        <v>0</v>
      </c>
      <c r="I202" s="51"/>
    </row>
    <row r="203" spans="1:9" x14ac:dyDescent="0.25">
      <c r="A203" s="28"/>
      <c r="B203" s="55" t="s">
        <v>56</v>
      </c>
      <c r="C203" s="27" t="s">
        <v>15</v>
      </c>
      <c r="D203" s="27">
        <v>1</v>
      </c>
      <c r="E203" s="29">
        <v>0</v>
      </c>
      <c r="F203" s="29">
        <f t="shared" ref="F203:F204" si="110">E203*D203</f>
        <v>0</v>
      </c>
      <c r="G203" s="48">
        <v>0</v>
      </c>
      <c r="H203" s="48">
        <f t="shared" ref="H203:H204" si="111">G203*D203</f>
        <v>0</v>
      </c>
      <c r="I203" s="51"/>
    </row>
    <row r="204" spans="1:9" x14ac:dyDescent="0.25">
      <c r="A204" s="28"/>
      <c r="B204" s="1" t="s">
        <v>153</v>
      </c>
      <c r="C204" s="27" t="s">
        <v>15</v>
      </c>
      <c r="D204" s="27">
        <v>1</v>
      </c>
      <c r="E204" s="29">
        <v>0</v>
      </c>
      <c r="F204" s="29">
        <f t="shared" si="110"/>
        <v>0</v>
      </c>
      <c r="G204" s="48">
        <v>0</v>
      </c>
      <c r="H204" s="48">
        <f t="shared" si="111"/>
        <v>0</v>
      </c>
      <c r="I204" s="51" t="s">
        <v>152</v>
      </c>
    </row>
    <row r="205" spans="1:9" x14ac:dyDescent="0.25">
      <c r="A205" s="28"/>
      <c r="B205" s="55" t="s">
        <v>151</v>
      </c>
      <c r="C205" s="27" t="s">
        <v>15</v>
      </c>
      <c r="D205" s="27">
        <v>1</v>
      </c>
      <c r="E205" s="29">
        <v>0</v>
      </c>
      <c r="F205" s="29">
        <f t="shared" si="104"/>
        <v>0</v>
      </c>
      <c r="G205" s="48">
        <v>0</v>
      </c>
      <c r="H205" s="48">
        <f t="shared" si="105"/>
        <v>0</v>
      </c>
      <c r="I205" s="51"/>
    </row>
    <row r="206" spans="1:9" s="64" customFormat="1" x14ac:dyDescent="0.25">
      <c r="A206" s="58"/>
      <c r="B206" s="59" t="s">
        <v>150</v>
      </c>
      <c r="C206" s="60" t="s">
        <v>15</v>
      </c>
      <c r="D206" s="60">
        <v>1</v>
      </c>
      <c r="E206" s="29">
        <v>0</v>
      </c>
      <c r="F206" s="61">
        <f t="shared" si="104"/>
        <v>0</v>
      </c>
      <c r="G206" s="48">
        <v>0</v>
      </c>
      <c r="H206" s="62">
        <f t="shared" si="105"/>
        <v>0</v>
      </c>
      <c r="I206" s="63"/>
    </row>
    <row r="207" spans="1:9" x14ac:dyDescent="0.25">
      <c r="A207" s="28"/>
      <c r="B207" s="55" t="s">
        <v>36</v>
      </c>
      <c r="C207" s="27" t="s">
        <v>15</v>
      </c>
      <c r="D207" s="27">
        <v>1</v>
      </c>
      <c r="E207" s="29">
        <v>0</v>
      </c>
      <c r="F207" s="29">
        <f t="shared" si="104"/>
        <v>0</v>
      </c>
      <c r="G207" s="48">
        <v>0</v>
      </c>
      <c r="H207" s="48">
        <f t="shared" si="105"/>
        <v>0</v>
      </c>
      <c r="I207" s="51"/>
    </row>
    <row r="208" spans="1:9" ht="30" x14ac:dyDescent="0.25">
      <c r="A208" s="28"/>
      <c r="B208" s="55" t="s">
        <v>60</v>
      </c>
      <c r="C208" s="27" t="s">
        <v>15</v>
      </c>
      <c r="D208" s="27">
        <v>1</v>
      </c>
      <c r="E208" s="29">
        <v>0</v>
      </c>
      <c r="F208" s="29">
        <f t="shared" si="104"/>
        <v>0</v>
      </c>
      <c r="G208" s="48">
        <v>0</v>
      </c>
      <c r="H208" s="48">
        <f t="shared" si="105"/>
        <v>0</v>
      </c>
      <c r="I208" s="51"/>
    </row>
    <row r="209" spans="1:9" x14ac:dyDescent="0.25">
      <c r="A209" s="28"/>
      <c r="B209" s="55" t="s">
        <v>37</v>
      </c>
      <c r="C209" s="27" t="s">
        <v>15</v>
      </c>
      <c r="D209" s="27">
        <v>1</v>
      </c>
      <c r="E209" s="29">
        <v>0</v>
      </c>
      <c r="F209" s="29">
        <f t="shared" si="104"/>
        <v>0</v>
      </c>
      <c r="G209" s="48">
        <v>0</v>
      </c>
      <c r="H209" s="48">
        <f t="shared" si="105"/>
        <v>0</v>
      </c>
      <c r="I209" s="51"/>
    </row>
    <row r="210" spans="1:9" x14ac:dyDescent="0.25">
      <c r="A210" s="28"/>
      <c r="B210" s="1" t="s">
        <v>38</v>
      </c>
      <c r="C210" s="27" t="s">
        <v>15</v>
      </c>
      <c r="D210" s="27">
        <v>1</v>
      </c>
      <c r="E210" s="29">
        <v>0</v>
      </c>
      <c r="F210" s="29">
        <f t="shared" si="104"/>
        <v>0</v>
      </c>
      <c r="G210" s="48">
        <v>0</v>
      </c>
      <c r="H210" s="48">
        <f t="shared" si="105"/>
        <v>0</v>
      </c>
      <c r="I210" s="51"/>
    </row>
    <row r="211" spans="1:9" x14ac:dyDescent="0.25">
      <c r="A211" s="28"/>
      <c r="B211" s="1"/>
      <c r="C211" s="27"/>
      <c r="D211" s="27"/>
      <c r="E211" s="29"/>
      <c r="F211" s="29"/>
      <c r="G211" s="48"/>
      <c r="H211" s="48"/>
      <c r="I211" s="51"/>
    </row>
    <row r="212" spans="1:9" ht="30" x14ac:dyDescent="0.25">
      <c r="A212" s="28" t="s">
        <v>39</v>
      </c>
      <c r="B212" s="1" t="s">
        <v>40</v>
      </c>
      <c r="C212" s="27"/>
      <c r="D212" s="27"/>
      <c r="E212" s="2"/>
      <c r="F212" s="2"/>
      <c r="G212" s="49"/>
      <c r="H212" s="49"/>
      <c r="I212" s="51"/>
    </row>
    <row r="213" spans="1:9" ht="15.75" thickBot="1" x14ac:dyDescent="0.3">
      <c r="A213" s="28"/>
      <c r="B213" s="1"/>
      <c r="C213" s="27"/>
      <c r="D213" s="27"/>
      <c r="E213" s="29"/>
      <c r="F213" s="29"/>
      <c r="G213" s="48"/>
      <c r="H213" s="48"/>
      <c r="I213" s="51"/>
    </row>
    <row r="214" spans="1:9" ht="15.75" thickBot="1" x14ac:dyDescent="0.3">
      <c r="A214" s="30"/>
      <c r="B214" s="56" t="s">
        <v>41</v>
      </c>
      <c r="C214" s="25"/>
      <c r="D214" s="25"/>
      <c r="E214" s="24"/>
      <c r="F214" s="26">
        <f>SUM(F191:F212)</f>
        <v>0</v>
      </c>
      <c r="G214" s="26"/>
      <c r="H214" s="26">
        <f>SUM(H191:H212)</f>
        <v>0</v>
      </c>
      <c r="I214" s="52"/>
    </row>
    <row r="215" spans="1:9" x14ac:dyDescent="0.25">
      <c r="A215" s="14"/>
      <c r="I215" s="54"/>
    </row>
    <row r="216" spans="1:9" x14ac:dyDescent="0.25">
      <c r="A216" s="14"/>
      <c r="I216" s="54"/>
    </row>
    <row r="217" spans="1:9" x14ac:dyDescent="0.25">
      <c r="A217" s="14"/>
      <c r="I217" s="54"/>
    </row>
    <row r="218" spans="1:9" x14ac:dyDescent="0.25">
      <c r="A218" s="14"/>
      <c r="I218" s="54"/>
    </row>
    <row r="219" spans="1:9" x14ac:dyDescent="0.25">
      <c r="A219" s="14"/>
      <c r="I219" s="54"/>
    </row>
    <row r="220" spans="1:9" x14ac:dyDescent="0.25">
      <c r="A220" s="14"/>
      <c r="I220" s="54"/>
    </row>
    <row r="221" spans="1:9" x14ac:dyDescent="0.25">
      <c r="A221" s="14"/>
      <c r="I221" s="54"/>
    </row>
    <row r="222" spans="1:9" x14ac:dyDescent="0.25">
      <c r="A222" s="14"/>
      <c r="I222" s="54"/>
    </row>
    <row r="223" spans="1:9" x14ac:dyDescent="0.25">
      <c r="A223" s="14"/>
      <c r="I223" s="54"/>
    </row>
    <row r="224" spans="1:9" x14ac:dyDescent="0.25">
      <c r="A224" s="14"/>
      <c r="I224" s="54"/>
    </row>
    <row r="225" spans="1:9" x14ac:dyDescent="0.25">
      <c r="A225" s="14"/>
      <c r="I225" s="54"/>
    </row>
    <row r="226" spans="1:9" x14ac:dyDescent="0.25">
      <c r="A226" s="14"/>
      <c r="I226" s="54"/>
    </row>
    <row r="227" spans="1:9" x14ac:dyDescent="0.25">
      <c r="A227" s="14"/>
      <c r="I227" s="54"/>
    </row>
    <row r="228" spans="1:9" x14ac:dyDescent="0.25">
      <c r="A228" s="14"/>
      <c r="I228" s="54"/>
    </row>
    <row r="229" spans="1:9" x14ac:dyDescent="0.25">
      <c r="A229" s="14"/>
      <c r="I229" s="54"/>
    </row>
    <row r="230" spans="1:9" x14ac:dyDescent="0.25">
      <c r="A230" s="14"/>
      <c r="I230" s="54"/>
    </row>
    <row r="231" spans="1:9" x14ac:dyDescent="0.25">
      <c r="A231" s="14"/>
      <c r="I231" s="54"/>
    </row>
    <row r="232" spans="1:9" x14ac:dyDescent="0.25">
      <c r="A232" s="14"/>
      <c r="I232" s="54"/>
    </row>
    <row r="233" spans="1:9" x14ac:dyDescent="0.25">
      <c r="A233" s="14"/>
      <c r="I233" s="54"/>
    </row>
    <row r="234" spans="1:9" x14ac:dyDescent="0.25">
      <c r="A234" s="14"/>
      <c r="I234" s="54"/>
    </row>
    <row r="235" spans="1:9" x14ac:dyDescent="0.25">
      <c r="A235" s="14"/>
      <c r="I235" s="54"/>
    </row>
    <row r="236" spans="1:9" x14ac:dyDescent="0.25">
      <c r="A236" s="14"/>
      <c r="I236" s="54"/>
    </row>
    <row r="237" spans="1:9" x14ac:dyDescent="0.25">
      <c r="A237" s="14"/>
      <c r="I237" s="54"/>
    </row>
    <row r="238" spans="1:9" x14ac:dyDescent="0.25">
      <c r="A238" s="14"/>
      <c r="I238" s="54"/>
    </row>
    <row r="239" spans="1:9" x14ac:dyDescent="0.25">
      <c r="A239" s="14"/>
      <c r="I239" s="54"/>
    </row>
    <row r="240" spans="1:9" x14ac:dyDescent="0.25">
      <c r="A240" s="14"/>
      <c r="I240" s="54"/>
    </row>
    <row r="241" spans="1:9" x14ac:dyDescent="0.25">
      <c r="A241" s="14"/>
      <c r="I241" s="54"/>
    </row>
    <row r="242" spans="1:9" x14ac:dyDescent="0.25">
      <c r="A242" s="14"/>
      <c r="I242" s="54"/>
    </row>
    <row r="243" spans="1:9" x14ac:dyDescent="0.25">
      <c r="A243" s="14"/>
      <c r="I243" s="54"/>
    </row>
    <row r="244" spans="1:9" x14ac:dyDescent="0.25">
      <c r="A244" s="14"/>
      <c r="I244" s="54"/>
    </row>
    <row r="245" spans="1:9" x14ac:dyDescent="0.25">
      <c r="A245" s="14"/>
      <c r="I245" s="54"/>
    </row>
    <row r="246" spans="1:9" x14ac:dyDescent="0.25">
      <c r="A246" s="14"/>
      <c r="I246" s="54"/>
    </row>
    <row r="247" spans="1:9" x14ac:dyDescent="0.25">
      <c r="A247" s="14"/>
      <c r="I247" s="54"/>
    </row>
    <row r="248" spans="1:9" x14ac:dyDescent="0.25">
      <c r="A248" s="14"/>
      <c r="I248" s="54"/>
    </row>
    <row r="249" spans="1:9" x14ac:dyDescent="0.25">
      <c r="A249" s="14"/>
      <c r="I249" s="54"/>
    </row>
    <row r="250" spans="1:9" x14ac:dyDescent="0.25">
      <c r="A250" s="14"/>
      <c r="I250" s="54"/>
    </row>
    <row r="251" spans="1:9" x14ac:dyDescent="0.25">
      <c r="A251" s="14"/>
    </row>
    <row r="252" spans="1:9" x14ac:dyDescent="0.25">
      <c r="A252" s="14"/>
    </row>
    <row r="253" spans="1:9" x14ac:dyDescent="0.25">
      <c r="A253" s="14"/>
    </row>
    <row r="254" spans="1:9" x14ac:dyDescent="0.25">
      <c r="A254" s="14"/>
    </row>
    <row r="255" spans="1:9" x14ac:dyDescent="0.25">
      <c r="A255" s="14"/>
    </row>
    <row r="256" spans="1:9" x14ac:dyDescent="0.25">
      <c r="A256" s="14"/>
    </row>
    <row r="257" spans="1:1" x14ac:dyDescent="0.25">
      <c r="A257" s="14"/>
    </row>
    <row r="258" spans="1:1" x14ac:dyDescent="0.25">
      <c r="A258" s="14"/>
    </row>
    <row r="259" spans="1:1" x14ac:dyDescent="0.25">
      <c r="A259" s="14"/>
    </row>
    <row r="260" spans="1:1" x14ac:dyDescent="0.25">
      <c r="A260" s="14"/>
    </row>
    <row r="261" spans="1:1" x14ac:dyDescent="0.25">
      <c r="A261" s="14"/>
    </row>
    <row r="262" spans="1:1" x14ac:dyDescent="0.25">
      <c r="A262" s="14"/>
    </row>
    <row r="263" spans="1:1" x14ac:dyDescent="0.25">
      <c r="A263" s="14"/>
    </row>
    <row r="264" spans="1:1" x14ac:dyDescent="0.25">
      <c r="A264" s="14"/>
    </row>
    <row r="265" spans="1:1" x14ac:dyDescent="0.25">
      <c r="A265" s="14"/>
    </row>
    <row r="266" spans="1:1" x14ac:dyDescent="0.25">
      <c r="A266" s="14"/>
    </row>
    <row r="267" spans="1:1" x14ac:dyDescent="0.25">
      <c r="A267" s="14"/>
    </row>
    <row r="268" spans="1:1" x14ac:dyDescent="0.25">
      <c r="A268" s="14"/>
    </row>
    <row r="269" spans="1:1" x14ac:dyDescent="0.25">
      <c r="A269" s="14"/>
    </row>
    <row r="270" spans="1:1" x14ac:dyDescent="0.25">
      <c r="A270" s="14"/>
    </row>
    <row r="271" spans="1:1" x14ac:dyDescent="0.25">
      <c r="A271" s="14"/>
    </row>
    <row r="272" spans="1:1" x14ac:dyDescent="0.25">
      <c r="A272" s="14"/>
    </row>
    <row r="273" spans="1:1" x14ac:dyDescent="0.25">
      <c r="A273" s="14"/>
    </row>
    <row r="274" spans="1:1" x14ac:dyDescent="0.25">
      <c r="A274" s="14"/>
    </row>
    <row r="275" spans="1:1" x14ac:dyDescent="0.25">
      <c r="A275" s="14"/>
    </row>
    <row r="276" spans="1:1" x14ac:dyDescent="0.25">
      <c r="A276" s="14"/>
    </row>
    <row r="277" spans="1:1" x14ac:dyDescent="0.25">
      <c r="A277" s="14"/>
    </row>
    <row r="278" spans="1:1" x14ac:dyDescent="0.25">
      <c r="A278" s="14"/>
    </row>
    <row r="279" spans="1:1" x14ac:dyDescent="0.25">
      <c r="A279" s="14"/>
    </row>
    <row r="280" spans="1:1" x14ac:dyDescent="0.25">
      <c r="A280" s="14"/>
    </row>
    <row r="281" spans="1:1" x14ac:dyDescent="0.25">
      <c r="A281" s="14"/>
    </row>
    <row r="282" spans="1:1" x14ac:dyDescent="0.25">
      <c r="A282" s="14"/>
    </row>
    <row r="283" spans="1:1" x14ac:dyDescent="0.25">
      <c r="A283" s="14"/>
    </row>
    <row r="284" spans="1:1" x14ac:dyDescent="0.25">
      <c r="A284" s="14"/>
    </row>
    <row r="285" spans="1:1" x14ac:dyDescent="0.25">
      <c r="A285" s="14"/>
    </row>
    <row r="286" spans="1:1" x14ac:dyDescent="0.25">
      <c r="A286" s="14"/>
    </row>
    <row r="287" spans="1:1" x14ac:dyDescent="0.25">
      <c r="A287" s="14"/>
    </row>
    <row r="288" spans="1:1" x14ac:dyDescent="0.25">
      <c r="A288" s="14"/>
    </row>
    <row r="289" spans="1:1" x14ac:dyDescent="0.25">
      <c r="A289" s="14"/>
    </row>
    <row r="290" spans="1:1" x14ac:dyDescent="0.25">
      <c r="A290" s="14"/>
    </row>
    <row r="291" spans="1:1" x14ac:dyDescent="0.25">
      <c r="A291" s="14"/>
    </row>
    <row r="292" spans="1:1" x14ac:dyDescent="0.25">
      <c r="A292" s="14"/>
    </row>
    <row r="293" spans="1:1" x14ac:dyDescent="0.25">
      <c r="A293" s="14"/>
    </row>
    <row r="294" spans="1:1" x14ac:dyDescent="0.25">
      <c r="A294" s="14"/>
    </row>
    <row r="295" spans="1:1" x14ac:dyDescent="0.25">
      <c r="A295" s="14"/>
    </row>
    <row r="296" spans="1:1" x14ac:dyDescent="0.25">
      <c r="A296" s="14"/>
    </row>
    <row r="297" spans="1:1" x14ac:dyDescent="0.25">
      <c r="A297" s="14"/>
    </row>
    <row r="298" spans="1:1" x14ac:dyDescent="0.25">
      <c r="A298" s="14"/>
    </row>
    <row r="299" spans="1:1" x14ac:dyDescent="0.25">
      <c r="A299" s="14"/>
    </row>
    <row r="300" spans="1:1" x14ac:dyDescent="0.25">
      <c r="A300" s="14"/>
    </row>
    <row r="301" spans="1:1" x14ac:dyDescent="0.25">
      <c r="A301" s="14"/>
    </row>
    <row r="302" spans="1:1" x14ac:dyDescent="0.25">
      <c r="A302" s="14"/>
    </row>
    <row r="303" spans="1:1" x14ac:dyDescent="0.25">
      <c r="A303" s="14"/>
    </row>
  </sheetData>
  <autoFilter ref="A7:XCW217" xr:uid="{F1050528-5822-4041-AF8F-7D6F94B7C592}"/>
  <mergeCells count="7">
    <mergeCell ref="C2:I4"/>
    <mergeCell ref="A1:I1"/>
    <mergeCell ref="C5:E5"/>
    <mergeCell ref="F5:I5"/>
    <mergeCell ref="A5:B6"/>
    <mergeCell ref="C6:E6"/>
    <mergeCell ref="F6:I6"/>
  </mergeCells>
  <phoneticPr fontId="15" type="noConversion"/>
  <pageMargins left="0.25" right="0.25" top="0.33" bottom="0.19" header="0.3" footer="0.19"/>
  <pageSetup paperSize="9"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VV_přehled</vt:lpstr>
      <vt:lpstr>Zařízení č.1-5</vt:lpstr>
      <vt:lpstr>VV_přehled!Oblast_tisku</vt:lpstr>
      <vt:lpstr>'Zařízení č.1-5'!Oblast_tisku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Bosák</dc:creator>
  <cp:keywords/>
  <dc:description/>
  <cp:lastModifiedBy>Jan Bosák</cp:lastModifiedBy>
  <cp:revision/>
  <cp:lastPrinted>2022-03-21T14:20:18Z</cp:lastPrinted>
  <dcterms:created xsi:type="dcterms:W3CDTF">2019-05-19T15:04:28Z</dcterms:created>
  <dcterms:modified xsi:type="dcterms:W3CDTF">2022-03-21T14:20:24Z</dcterms:modified>
  <cp:category/>
  <cp:contentStatus/>
</cp:coreProperties>
</file>